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C18F" lockStructure="1"/>
  <bookViews>
    <workbookView xWindow="360" yWindow="0" windowWidth="20325" windowHeight="13740" tabRatio="650"/>
  </bookViews>
  <sheets>
    <sheet name="チーム登録" sheetId="1" r:id="rId1"/>
    <sheet name="個人申込書" sheetId="2" r:id="rId2"/>
    <sheet name="リレー申込書" sheetId="15" r:id="rId3"/>
    <sheet name="連続出場者" sheetId="18" r:id="rId4"/>
    <sheet name="誓約書" sheetId="19" state="hidden" r:id="rId5"/>
    <sheet name="同意書の記入例" sheetId="21" state="hidden" r:id="rId6"/>
    <sheet name="同意書" sheetId="20" state="hidden" r:id="rId7"/>
    <sheet name="申込集計" sheetId="17" state="hidden" r:id="rId8"/>
    <sheet name="メール" sheetId="9" state="hidden" r:id="rId9"/>
    <sheet name="団体" sheetId="7" state="hidden" r:id="rId10"/>
    <sheet name="所属1" sheetId="11" state="hidden" r:id="rId11"/>
    <sheet name="選手" sheetId="12" state="hidden" r:id="rId12"/>
    <sheet name="エントリー" sheetId="13" state="hidden" r:id="rId13"/>
    <sheet name="チーム" sheetId="16" state="hidden" r:id="rId14"/>
  </sheets>
  <definedNames>
    <definedName name="_xlnm.Print_Area" localSheetId="0">チーム登録!$A$1:$AF$80</definedName>
    <definedName name="_xlnm.Print_Area" localSheetId="2">リレー申込書!$A$1:$J$65</definedName>
    <definedName name="_xlnm.Print_Area" localSheetId="1">個人申込書!$A$1:$Q$127</definedName>
    <definedName name="_xlnm.Print_Area" localSheetId="7">申込集計!$A$1:$Y$42</definedName>
    <definedName name="_xlnm.Print_Area" localSheetId="4">誓約書!$A$1:$W$35</definedName>
    <definedName name="_xlnm.Print_Titles" localSheetId="2">リレー申込書!$1:$5</definedName>
    <definedName name="_xlnm.Print_Titles" localSheetId="1">個人申込書!$1:$4</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H20" i="20" l="1"/>
  <c r="AA19" i="20"/>
  <c r="A8" i="16" l="1"/>
  <c r="A9" i="16"/>
  <c r="C9" i="16" s="1"/>
  <c r="A10" i="16"/>
  <c r="J10" i="16" s="1"/>
  <c r="A11" i="16"/>
  <c r="K11" i="16" s="1"/>
  <c r="A12" i="16"/>
  <c r="A13" i="16"/>
  <c r="A14" i="16"/>
  <c r="C14" i="16" s="1"/>
  <c r="A15" i="16"/>
  <c r="B15" i="16" s="1"/>
  <c r="A16" i="16"/>
  <c r="N16" i="16" s="1"/>
  <c r="A17" i="16"/>
  <c r="L17" i="16" s="1"/>
  <c r="A18" i="16"/>
  <c r="L18" i="16" s="1"/>
  <c r="A19" i="16"/>
  <c r="J19" i="16" s="1"/>
  <c r="A20" i="16"/>
  <c r="J20" i="16" s="1"/>
  <c r="A21" i="16"/>
  <c r="A22" i="16"/>
  <c r="C22" i="16" s="1"/>
  <c r="A23" i="16"/>
  <c r="L23" i="16" s="1"/>
  <c r="A24" i="16"/>
  <c r="C24" i="16" s="1"/>
  <c r="A25" i="16"/>
  <c r="A26" i="16"/>
  <c r="C26" i="16" s="1"/>
  <c r="A27" i="16"/>
  <c r="N27" i="16" s="1"/>
  <c r="A28" i="16"/>
  <c r="L28" i="16" s="1"/>
  <c r="A29" i="16"/>
  <c r="A30" i="16"/>
  <c r="N30" i="16" s="1"/>
  <c r="A31" i="16"/>
  <c r="I31" i="16" s="1"/>
  <c r="A32" i="16"/>
  <c r="J32" i="16" s="1"/>
  <c r="A33" i="16"/>
  <c r="A34" i="16"/>
  <c r="L34" i="16" s="1"/>
  <c r="A35" i="16"/>
  <c r="C35" i="16" s="1"/>
  <c r="A36" i="16"/>
  <c r="A37" i="16"/>
  <c r="A38" i="16"/>
  <c r="K38" i="16" s="1"/>
  <c r="A39" i="16"/>
  <c r="N39" i="16" s="1"/>
  <c r="A40" i="16"/>
  <c r="A41" i="16"/>
  <c r="A42" i="16"/>
  <c r="M42" i="16" s="1"/>
  <c r="A43" i="16"/>
  <c r="B43" i="16" s="1"/>
  <c r="A44" i="16"/>
  <c r="K44" i="16" s="1"/>
  <c r="A45" i="16"/>
  <c r="A46" i="16"/>
  <c r="L46" i="16" s="1"/>
  <c r="A47" i="16"/>
  <c r="M47" i="16" s="1"/>
  <c r="A48" i="16"/>
  <c r="J48" i="16" s="1"/>
  <c r="A49" i="16"/>
  <c r="A50" i="16"/>
  <c r="K50" i="16" s="1"/>
  <c r="A51" i="16"/>
  <c r="L51" i="16" s="1"/>
  <c r="A52" i="16"/>
  <c r="F52" i="16" s="1"/>
  <c r="A53" i="16"/>
  <c r="A54" i="16"/>
  <c r="L54" i="16" s="1"/>
  <c r="A55" i="16"/>
  <c r="K55" i="16" s="1"/>
  <c r="A56" i="16"/>
  <c r="A57" i="16"/>
  <c r="K57" i="16" s="1"/>
  <c r="A58" i="16"/>
  <c r="M58" i="16" s="1"/>
  <c r="A59" i="16"/>
  <c r="C59" i="16" s="1"/>
  <c r="A60" i="16"/>
  <c r="N60" i="16" s="1"/>
  <c r="A61" i="16"/>
  <c r="I12" i="16"/>
  <c r="J43" i="16"/>
  <c r="E61" i="16"/>
  <c r="E49" i="16"/>
  <c r="J45" i="16"/>
  <c r="E41" i="16"/>
  <c r="I33" i="16"/>
  <c r="E25" i="16"/>
  <c r="M10" i="16"/>
  <c r="N10" i="16"/>
  <c r="E10" i="16"/>
  <c r="C57" i="16"/>
  <c r="C10" i="16"/>
  <c r="N41" i="16"/>
  <c r="J49" i="16"/>
  <c r="C33" i="16"/>
  <c r="I49" i="16"/>
  <c r="E57" i="16"/>
  <c r="B41" i="16"/>
  <c r="E33" i="16"/>
  <c r="C45" i="16"/>
  <c r="F57" i="16"/>
  <c r="M49" i="16"/>
  <c r="M41" i="16"/>
  <c r="J41" i="16"/>
  <c r="B57" i="16"/>
  <c r="E60" i="16"/>
  <c r="J44" i="16"/>
  <c r="L25" i="16"/>
  <c r="L44" i="16"/>
  <c r="E32" i="16"/>
  <c r="E52" i="16"/>
  <c r="F60" i="16"/>
  <c r="E28" i="16"/>
  <c r="K52" i="16"/>
  <c r="F32" i="16"/>
  <c r="I17" i="16"/>
  <c r="C44" i="16"/>
  <c r="K32" i="16"/>
  <c r="E44" i="16"/>
  <c r="K17" i="16"/>
  <c r="B32" i="16"/>
  <c r="F44" i="16"/>
  <c r="N28" i="16"/>
  <c r="B16" i="16"/>
  <c r="L20" i="16"/>
  <c r="E50" i="16"/>
  <c r="M16" i="16"/>
  <c r="L16" i="16"/>
  <c r="L24" i="16"/>
  <c r="M20" i="16"/>
  <c r="C16" i="16"/>
  <c r="J12" i="16"/>
  <c r="C28" i="16"/>
  <c r="F12" i="16"/>
  <c r="F16" i="16"/>
  <c r="N24" i="16"/>
  <c r="J16" i="16"/>
  <c r="N20" i="16"/>
  <c r="I28" i="16"/>
  <c r="K16" i="16"/>
  <c r="E16" i="16"/>
  <c r="M28" i="16"/>
  <c r="K20" i="16"/>
  <c r="I16" i="16"/>
  <c r="L38" i="16"/>
  <c r="E38" i="16"/>
  <c r="L12" i="16"/>
  <c r="E12" i="16"/>
  <c r="N12" i="16"/>
  <c r="M12" i="16"/>
  <c r="B12" i="16"/>
  <c r="K12" i="16"/>
  <c r="C12" i="16"/>
  <c r="J42" i="16"/>
  <c r="M9" i="16"/>
  <c r="J9" i="16"/>
  <c r="K9" i="16"/>
  <c r="B9" i="16"/>
  <c r="F9" i="16"/>
  <c r="J60" i="16"/>
  <c r="C60" i="16"/>
  <c r="M60" i="16"/>
  <c r="L60" i="16"/>
  <c r="K56" i="16"/>
  <c r="N56" i="16"/>
  <c r="M52" i="16"/>
  <c r="B52" i="16"/>
  <c r="C52" i="16"/>
  <c r="F48" i="16"/>
  <c r="K48" i="16"/>
  <c r="I48" i="16"/>
  <c r="L48" i="16"/>
  <c r="E48" i="16"/>
  <c r="B48" i="16"/>
  <c r="C48" i="16"/>
  <c r="N48" i="16"/>
  <c r="M48" i="16"/>
  <c r="B44" i="16"/>
  <c r="M33" i="16"/>
  <c r="C41" i="16"/>
  <c r="K41" i="16"/>
  <c r="E30" i="16"/>
  <c r="I44" i="16"/>
  <c r="M44" i="16"/>
  <c r="N44" i="16"/>
  <c r="L26" i="16"/>
  <c r="K22" i="16"/>
  <c r="K8" i="16"/>
  <c r="F8" i="16"/>
  <c r="K54" i="16"/>
  <c r="M54" i="16"/>
  <c r="C36" i="16"/>
  <c r="B36" i="16"/>
  <c r="M32" i="16"/>
  <c r="N32" i="16"/>
  <c r="C32" i="16"/>
  <c r="L32" i="16"/>
  <c r="I32" i="16"/>
  <c r="C25" i="16"/>
  <c r="B25" i="16"/>
  <c r="K25" i="16"/>
  <c r="J25" i="16"/>
  <c r="N14" i="16"/>
  <c r="M57" i="16"/>
  <c r="N57" i="16"/>
  <c r="B28" i="16"/>
  <c r="J28" i="16"/>
  <c r="K28" i="16"/>
  <c r="F28" i="16"/>
  <c r="B60" i="16"/>
  <c r="I60" i="16"/>
  <c r="K60" i="16"/>
  <c r="J40" i="16"/>
  <c r="F40" i="16"/>
  <c r="C40" i="16"/>
  <c r="E40" i="16"/>
  <c r="N36" i="16"/>
  <c r="E36" i="16"/>
  <c r="F36" i="16"/>
  <c r="K36" i="16"/>
  <c r="M36" i="16"/>
  <c r="I18" i="16"/>
  <c r="C18" i="16"/>
  <c r="B8" i="16"/>
  <c r="M8" i="16"/>
  <c r="E8" i="16"/>
  <c r="J8" i="16"/>
  <c r="I8" i="16"/>
  <c r="M56" i="16"/>
  <c r="I36" i="16"/>
  <c r="B56" i="16"/>
  <c r="E56" i="16"/>
  <c r="J36" i="16"/>
  <c r="L56" i="16"/>
  <c r="E53" i="16"/>
  <c r="I53" i="16"/>
  <c r="B49" i="16"/>
  <c r="N49" i="16"/>
  <c r="L49" i="16"/>
  <c r="M39" i="16"/>
  <c r="M17" i="16"/>
  <c r="F17" i="16"/>
  <c r="N17" i="16"/>
  <c r="J14" i="16"/>
  <c r="K14" i="16"/>
  <c r="E14" i="16"/>
  <c r="N52" i="16"/>
  <c r="L52" i="16"/>
  <c r="I24" i="16"/>
  <c r="B24" i="16"/>
  <c r="F24" i="16"/>
  <c r="C20" i="16"/>
  <c r="I20" i="16"/>
  <c r="E20" i="16"/>
  <c r="B20" i="16"/>
  <c r="F20" i="16"/>
  <c r="L36" i="16"/>
  <c r="J52" i="16"/>
  <c r="I52" i="16"/>
  <c r="M50" i="16"/>
  <c r="K40" i="16"/>
  <c r="N33" i="16"/>
  <c r="F33" i="16"/>
  <c r="B30" i="16"/>
  <c r="K23" i="16"/>
  <c r="K24" i="16"/>
  <c r="C56" i="16"/>
  <c r="N8" i="16"/>
  <c r="I56" i="16"/>
  <c r="E24" i="16"/>
  <c r="N40" i="16"/>
  <c r="F56" i="16"/>
  <c r="I40" i="16"/>
  <c r="L8" i="16"/>
  <c r="M24" i="16"/>
  <c r="C8" i="16"/>
  <c r="M40" i="16"/>
  <c r="J24" i="16"/>
  <c r="B40" i="16"/>
  <c r="L40" i="16"/>
  <c r="J56" i="16"/>
  <c r="N61" i="16"/>
  <c r="B61" i="16"/>
  <c r="I61" i="16"/>
  <c r="C61" i="16"/>
  <c r="L61" i="16"/>
  <c r="M61" i="16"/>
  <c r="F61" i="16"/>
  <c r="K61" i="16"/>
  <c r="J61" i="16"/>
  <c r="N53" i="16"/>
  <c r="F53" i="16"/>
  <c r="C53" i="16"/>
  <c r="K53" i="16"/>
  <c r="B53" i="16"/>
  <c r="L53" i="16"/>
  <c r="M53" i="16"/>
  <c r="J53" i="16"/>
  <c r="M45" i="16"/>
  <c r="F45" i="16"/>
  <c r="I45" i="16"/>
  <c r="L45" i="16"/>
  <c r="E45" i="16"/>
  <c r="K45" i="16"/>
  <c r="N45" i="16"/>
  <c r="B45" i="16"/>
  <c r="I37" i="16"/>
  <c r="N37" i="16"/>
  <c r="J37" i="16"/>
  <c r="K37" i="16"/>
  <c r="M37" i="16"/>
  <c r="C37" i="16"/>
  <c r="F37" i="16"/>
  <c r="E37" i="16"/>
  <c r="B37" i="16"/>
  <c r="C29" i="16"/>
  <c r="F29" i="16"/>
  <c r="J29" i="16"/>
  <c r="K29" i="16"/>
  <c r="M29" i="16"/>
  <c r="E29" i="16"/>
  <c r="B29" i="16"/>
  <c r="N29" i="16"/>
  <c r="I29" i="16"/>
  <c r="B21" i="16"/>
  <c r="K21" i="16"/>
  <c r="I21" i="16"/>
  <c r="E21" i="16"/>
  <c r="M21" i="16"/>
  <c r="J21" i="16"/>
  <c r="F21" i="16"/>
  <c r="C21" i="16"/>
  <c r="L21" i="16"/>
  <c r="N21" i="16"/>
  <c r="I13" i="16"/>
  <c r="N13" i="16"/>
  <c r="M13" i="16"/>
  <c r="E13" i="16"/>
  <c r="J13" i="16"/>
  <c r="F13" i="16"/>
  <c r="B13" i="16"/>
  <c r="C13" i="16"/>
  <c r="K13" i="16"/>
  <c r="L37" i="16"/>
  <c r="L13" i="16"/>
  <c r="L29" i="16"/>
  <c r="F59" i="16"/>
  <c r="M59" i="16"/>
  <c r="K51" i="16"/>
  <c r="C43" i="16"/>
  <c r="M43" i="16"/>
  <c r="L35" i="16"/>
  <c r="I35" i="16"/>
  <c r="M27" i="16"/>
  <c r="N19" i="16"/>
  <c r="I19" i="16"/>
  <c r="M35" i="16"/>
  <c r="I51" i="16"/>
  <c r="J55" i="16"/>
  <c r="C47" i="16"/>
  <c r="L39" i="16"/>
  <c r="J31" i="16"/>
  <c r="I57" i="16"/>
  <c r="L57" i="16"/>
  <c r="J57" i="16"/>
  <c r="F49" i="16"/>
  <c r="C49" i="16"/>
  <c r="K49" i="16"/>
  <c r="I41" i="16"/>
  <c r="L41" i="16"/>
  <c r="F41" i="16"/>
  <c r="L33" i="16"/>
  <c r="J33" i="16"/>
  <c r="K33" i="16"/>
  <c r="B33" i="16"/>
  <c r="N25" i="16"/>
  <c r="M25" i="16"/>
  <c r="F25" i="16"/>
  <c r="I25" i="16"/>
  <c r="E17" i="16"/>
  <c r="C17" i="16"/>
  <c r="B17" i="16"/>
  <c r="J17" i="16"/>
  <c r="E9" i="16"/>
  <c r="N9" i="16"/>
  <c r="L9" i="16"/>
  <c r="I9" i="16"/>
  <c r="A3" i="16"/>
  <c r="B3" i="16" s="1"/>
  <c r="A6" i="16"/>
  <c r="A7" i="16"/>
  <c r="J7" i="16" s="1"/>
  <c r="A5" i="16"/>
  <c r="E5" i="16" s="1"/>
  <c r="A4" i="16"/>
  <c r="B4" i="16" s="1"/>
  <c r="A2" i="16"/>
  <c r="L2" i="16" s="1"/>
  <c r="T20" i="1"/>
  <c r="T19" i="1"/>
  <c r="AA5" i="1"/>
  <c r="H19" i="20" s="1"/>
  <c r="A2" i="9"/>
  <c r="AF12" i="15"/>
  <c r="AG12" i="15"/>
  <c r="AH12" i="15"/>
  <c r="AI12" i="15"/>
  <c r="AF13" i="15"/>
  <c r="AG13" i="15"/>
  <c r="AH13" i="15"/>
  <c r="AI13" i="15"/>
  <c r="AF14" i="15"/>
  <c r="AG14" i="15"/>
  <c r="AH14" i="15"/>
  <c r="AI14" i="15"/>
  <c r="AF15" i="15"/>
  <c r="AG15" i="15"/>
  <c r="AH15" i="15"/>
  <c r="AI15" i="15"/>
  <c r="AF16" i="15"/>
  <c r="AG16" i="15"/>
  <c r="AH16" i="15"/>
  <c r="AI16" i="15"/>
  <c r="AF17" i="15"/>
  <c r="AG17" i="15"/>
  <c r="AH17" i="15"/>
  <c r="AI17" i="15"/>
  <c r="AF18" i="15"/>
  <c r="AG18" i="15"/>
  <c r="AH18" i="15"/>
  <c r="AI18" i="15"/>
  <c r="AF19" i="15"/>
  <c r="AG19" i="15"/>
  <c r="AH19" i="15"/>
  <c r="AI19" i="15"/>
  <c r="AF20" i="15"/>
  <c r="AG20" i="15"/>
  <c r="AH20" i="15"/>
  <c r="AI20" i="15"/>
  <c r="AF21" i="15"/>
  <c r="AG21" i="15"/>
  <c r="AH21" i="15"/>
  <c r="AI21" i="15"/>
  <c r="AF22" i="15"/>
  <c r="AG22" i="15"/>
  <c r="AH22" i="15"/>
  <c r="AI22" i="15"/>
  <c r="AF23" i="15"/>
  <c r="AG23" i="15"/>
  <c r="AH23" i="15"/>
  <c r="AI23" i="15"/>
  <c r="AF24" i="15"/>
  <c r="AG24" i="15"/>
  <c r="AH24" i="15"/>
  <c r="AI24" i="15"/>
  <c r="AF25" i="15"/>
  <c r="AG25" i="15"/>
  <c r="AH25" i="15"/>
  <c r="AI25" i="15"/>
  <c r="AF26" i="15"/>
  <c r="AG26" i="15"/>
  <c r="AH26" i="15"/>
  <c r="AI26" i="15"/>
  <c r="AF27" i="15"/>
  <c r="AG27" i="15"/>
  <c r="AH27" i="15"/>
  <c r="AI27" i="15"/>
  <c r="AF28" i="15"/>
  <c r="AG28" i="15"/>
  <c r="AH28" i="15"/>
  <c r="AI28" i="15"/>
  <c r="AF29" i="15"/>
  <c r="AG29" i="15"/>
  <c r="AH29" i="15"/>
  <c r="AI29" i="15"/>
  <c r="AF30" i="15"/>
  <c r="AG30" i="15"/>
  <c r="AH30" i="15"/>
  <c r="AI30" i="15"/>
  <c r="AF31" i="15"/>
  <c r="AG31" i="15"/>
  <c r="AH31" i="15"/>
  <c r="AI31" i="15"/>
  <c r="AF32" i="15"/>
  <c r="AG32" i="15"/>
  <c r="AH32" i="15"/>
  <c r="AI32" i="15"/>
  <c r="AF33" i="15"/>
  <c r="AG33" i="15"/>
  <c r="AH33" i="15"/>
  <c r="AI33" i="15"/>
  <c r="AF34" i="15"/>
  <c r="AG34" i="15"/>
  <c r="AH34" i="15"/>
  <c r="AI34" i="15"/>
  <c r="AF35" i="15"/>
  <c r="AG35" i="15"/>
  <c r="AH35" i="15"/>
  <c r="AI35" i="15"/>
  <c r="AF36" i="15"/>
  <c r="AG36" i="15"/>
  <c r="AH36" i="15"/>
  <c r="AI36" i="15"/>
  <c r="AF37" i="15"/>
  <c r="AG37" i="15"/>
  <c r="AH37" i="15"/>
  <c r="AI37" i="15"/>
  <c r="AF38" i="15"/>
  <c r="AG38" i="15"/>
  <c r="AH38" i="15"/>
  <c r="AI38" i="15"/>
  <c r="AF39" i="15"/>
  <c r="AG39" i="15"/>
  <c r="AH39" i="15"/>
  <c r="AI39" i="15"/>
  <c r="AF40" i="15"/>
  <c r="AG40" i="15"/>
  <c r="AH40" i="15"/>
  <c r="AI40" i="15"/>
  <c r="AF41" i="15"/>
  <c r="AG41" i="15"/>
  <c r="AH41" i="15"/>
  <c r="AI41" i="15"/>
  <c r="AF42" i="15"/>
  <c r="AG42" i="15"/>
  <c r="AH42" i="15"/>
  <c r="AI42" i="15"/>
  <c r="AF43" i="15"/>
  <c r="AG43" i="15"/>
  <c r="AH43" i="15"/>
  <c r="AI43" i="15"/>
  <c r="AF44" i="15"/>
  <c r="AG44" i="15"/>
  <c r="AH44" i="15"/>
  <c r="AI44" i="15"/>
  <c r="AF45" i="15"/>
  <c r="AG45" i="15"/>
  <c r="AH45" i="15"/>
  <c r="AI45" i="15"/>
  <c r="AF46" i="15"/>
  <c r="AG46" i="15"/>
  <c r="AH46" i="15"/>
  <c r="AI46" i="15"/>
  <c r="AF47" i="15"/>
  <c r="AG47" i="15"/>
  <c r="AH47" i="15"/>
  <c r="AI47" i="15"/>
  <c r="AF48" i="15"/>
  <c r="AG48" i="15"/>
  <c r="AH48" i="15"/>
  <c r="AI48" i="15"/>
  <c r="AF49" i="15"/>
  <c r="AG49" i="15"/>
  <c r="AH49" i="15"/>
  <c r="AI49" i="15"/>
  <c r="AF50" i="15"/>
  <c r="AG50" i="15"/>
  <c r="AH50" i="15"/>
  <c r="AI50" i="15"/>
  <c r="AF51" i="15"/>
  <c r="AG51" i="15"/>
  <c r="AH51" i="15"/>
  <c r="AI51" i="15"/>
  <c r="AF52" i="15"/>
  <c r="AG52" i="15"/>
  <c r="AH52" i="15"/>
  <c r="AI52" i="15"/>
  <c r="AF53" i="15"/>
  <c r="AG53" i="15"/>
  <c r="AH53" i="15"/>
  <c r="AI53" i="15"/>
  <c r="AF54" i="15"/>
  <c r="AG54" i="15"/>
  <c r="AH54" i="15"/>
  <c r="AI54" i="15"/>
  <c r="AF55" i="15"/>
  <c r="AG55" i="15"/>
  <c r="AH55" i="15"/>
  <c r="AI55" i="15"/>
  <c r="AF56" i="15"/>
  <c r="AG56" i="15"/>
  <c r="AH56" i="15"/>
  <c r="AI56" i="15"/>
  <c r="AF57" i="15"/>
  <c r="AG57" i="15"/>
  <c r="AH57" i="15"/>
  <c r="AI57" i="15"/>
  <c r="AF58" i="15"/>
  <c r="AG58" i="15"/>
  <c r="AH58" i="15"/>
  <c r="AI58" i="15"/>
  <c r="AF59" i="15"/>
  <c r="AG59" i="15"/>
  <c r="AH59" i="15"/>
  <c r="AI59" i="15"/>
  <c r="AF60" i="15"/>
  <c r="AG60" i="15"/>
  <c r="AH60" i="15"/>
  <c r="AI60" i="15"/>
  <c r="AF61" i="15"/>
  <c r="AG61" i="15"/>
  <c r="AH61" i="15"/>
  <c r="AI61" i="15"/>
  <c r="AF62" i="15"/>
  <c r="AG62" i="15"/>
  <c r="AH62" i="15"/>
  <c r="AI62" i="15"/>
  <c r="AF63" i="15"/>
  <c r="AG63" i="15"/>
  <c r="AH63" i="15"/>
  <c r="AI63" i="15"/>
  <c r="AF64" i="15"/>
  <c r="AG64" i="15"/>
  <c r="AH64" i="15"/>
  <c r="AI64" i="15"/>
  <c r="AF65" i="15"/>
  <c r="AG65" i="15"/>
  <c r="AH65" i="15"/>
  <c r="AI65" i="15"/>
  <c r="X12" i="15"/>
  <c r="Y12" i="15"/>
  <c r="Z12" i="15"/>
  <c r="AA12" i="15"/>
  <c r="X13" i="15"/>
  <c r="Y13" i="15"/>
  <c r="Z13" i="15"/>
  <c r="AA13" i="15"/>
  <c r="X14" i="15"/>
  <c r="Y14" i="15"/>
  <c r="Z14" i="15"/>
  <c r="AA14" i="15"/>
  <c r="X15" i="15"/>
  <c r="Y15" i="15"/>
  <c r="Z15" i="15"/>
  <c r="AA15" i="15"/>
  <c r="X16" i="15"/>
  <c r="Y16" i="15"/>
  <c r="Z16" i="15"/>
  <c r="AA16" i="15"/>
  <c r="X17" i="15"/>
  <c r="Y17" i="15"/>
  <c r="Z17" i="15"/>
  <c r="AA17" i="15"/>
  <c r="X18" i="15"/>
  <c r="Y18" i="15"/>
  <c r="Z18" i="15"/>
  <c r="AA18" i="15"/>
  <c r="X19" i="15"/>
  <c r="Y19" i="15"/>
  <c r="Z19" i="15"/>
  <c r="AA19" i="15"/>
  <c r="X20" i="15"/>
  <c r="Y20" i="15"/>
  <c r="Z20" i="15"/>
  <c r="AA20" i="15"/>
  <c r="X21" i="15"/>
  <c r="Y21" i="15"/>
  <c r="Z21" i="15"/>
  <c r="AA21" i="15"/>
  <c r="X22" i="15"/>
  <c r="Y22" i="15"/>
  <c r="Z22" i="15"/>
  <c r="AA22" i="15"/>
  <c r="X23" i="15"/>
  <c r="Y23" i="15"/>
  <c r="Z23" i="15"/>
  <c r="AA23" i="15"/>
  <c r="X24" i="15"/>
  <c r="Y24" i="15"/>
  <c r="Z24" i="15"/>
  <c r="AA24" i="15"/>
  <c r="X25" i="15"/>
  <c r="Y25" i="15"/>
  <c r="Z25" i="15"/>
  <c r="AA25" i="15"/>
  <c r="X26" i="15"/>
  <c r="Y26" i="15"/>
  <c r="Z26" i="15"/>
  <c r="AA26" i="15"/>
  <c r="X27" i="15"/>
  <c r="Y27" i="15"/>
  <c r="Z27" i="15"/>
  <c r="AA27" i="15"/>
  <c r="X28" i="15"/>
  <c r="Y28" i="15"/>
  <c r="Z28" i="15"/>
  <c r="AA28" i="15"/>
  <c r="X29" i="15"/>
  <c r="Y29" i="15"/>
  <c r="Z29" i="15"/>
  <c r="AA29" i="15"/>
  <c r="X30" i="15"/>
  <c r="Y30" i="15"/>
  <c r="Z30" i="15"/>
  <c r="AA30" i="15"/>
  <c r="X31" i="15"/>
  <c r="Y31" i="15"/>
  <c r="Z31" i="15"/>
  <c r="AA31" i="15"/>
  <c r="X32" i="15"/>
  <c r="Y32" i="15"/>
  <c r="Z32" i="15"/>
  <c r="AA32" i="15"/>
  <c r="X33" i="15"/>
  <c r="Y33" i="15"/>
  <c r="Z33" i="15"/>
  <c r="AA33" i="15"/>
  <c r="X34" i="15"/>
  <c r="Y34" i="15"/>
  <c r="Z34" i="15"/>
  <c r="AA34" i="15"/>
  <c r="X35" i="15"/>
  <c r="Y35" i="15"/>
  <c r="Z35" i="15"/>
  <c r="AA35" i="15"/>
  <c r="X36" i="15"/>
  <c r="Y36" i="15"/>
  <c r="Z36" i="15"/>
  <c r="AA36" i="15"/>
  <c r="X37" i="15"/>
  <c r="Y37" i="15"/>
  <c r="Z37" i="15"/>
  <c r="AA37" i="15"/>
  <c r="X38" i="15"/>
  <c r="Y38" i="15"/>
  <c r="Z38" i="15"/>
  <c r="AA38" i="15"/>
  <c r="X39" i="15"/>
  <c r="Y39" i="15"/>
  <c r="Z39" i="15"/>
  <c r="AA39" i="15"/>
  <c r="X40" i="15"/>
  <c r="Y40" i="15"/>
  <c r="Z40" i="15"/>
  <c r="AA40" i="15"/>
  <c r="X41" i="15"/>
  <c r="Y41" i="15"/>
  <c r="Z41" i="15"/>
  <c r="AA41" i="15"/>
  <c r="X42" i="15"/>
  <c r="Y42" i="15"/>
  <c r="Z42" i="15"/>
  <c r="AA42" i="15"/>
  <c r="X43" i="15"/>
  <c r="Y43" i="15"/>
  <c r="Z43" i="15"/>
  <c r="AA43" i="15"/>
  <c r="X44" i="15"/>
  <c r="Y44" i="15"/>
  <c r="Z44" i="15"/>
  <c r="AA44" i="15"/>
  <c r="X45" i="15"/>
  <c r="Y45" i="15"/>
  <c r="Z45" i="15"/>
  <c r="AA45" i="15"/>
  <c r="X46" i="15"/>
  <c r="Y46" i="15"/>
  <c r="Z46" i="15"/>
  <c r="AA46" i="15"/>
  <c r="X47" i="15"/>
  <c r="Y47" i="15"/>
  <c r="Z47" i="15"/>
  <c r="AA47" i="15"/>
  <c r="X48" i="15"/>
  <c r="Y48" i="15"/>
  <c r="Z48" i="15"/>
  <c r="AA48" i="15"/>
  <c r="X49" i="15"/>
  <c r="Y49" i="15"/>
  <c r="Z49" i="15"/>
  <c r="AA49" i="15"/>
  <c r="X50" i="15"/>
  <c r="Y50" i="15"/>
  <c r="Z50" i="15"/>
  <c r="AA50" i="15"/>
  <c r="X51" i="15"/>
  <c r="Y51" i="15"/>
  <c r="Z51" i="15"/>
  <c r="AA51" i="15"/>
  <c r="X52" i="15"/>
  <c r="Y52" i="15"/>
  <c r="Z52" i="15"/>
  <c r="AA52" i="15"/>
  <c r="X53" i="15"/>
  <c r="Y53" i="15"/>
  <c r="Z53" i="15"/>
  <c r="AA53" i="15"/>
  <c r="X54" i="15"/>
  <c r="Y54" i="15"/>
  <c r="Z54" i="15"/>
  <c r="AA54" i="15"/>
  <c r="X55" i="15"/>
  <c r="Y55" i="15"/>
  <c r="Z55" i="15"/>
  <c r="AA55" i="15"/>
  <c r="X56" i="15"/>
  <c r="Y56" i="15"/>
  <c r="Z56" i="15"/>
  <c r="AA56" i="15"/>
  <c r="X57" i="15"/>
  <c r="Y57" i="15"/>
  <c r="Z57" i="15"/>
  <c r="AA57" i="15"/>
  <c r="X58" i="15"/>
  <c r="Y58" i="15"/>
  <c r="Z58" i="15"/>
  <c r="AA58" i="15"/>
  <c r="X59" i="15"/>
  <c r="Y59" i="15"/>
  <c r="Z59" i="15"/>
  <c r="AA59" i="15"/>
  <c r="X60" i="15"/>
  <c r="Y60" i="15"/>
  <c r="Z60" i="15"/>
  <c r="AA60" i="15"/>
  <c r="X61" i="15"/>
  <c r="Y61" i="15"/>
  <c r="Z61" i="15"/>
  <c r="AA61" i="15"/>
  <c r="X62" i="15"/>
  <c r="Y62" i="15"/>
  <c r="Z62" i="15"/>
  <c r="AA62" i="15"/>
  <c r="X63" i="15"/>
  <c r="Y63" i="15"/>
  <c r="Z63" i="15"/>
  <c r="AA63" i="15"/>
  <c r="X64" i="15"/>
  <c r="Y64" i="15"/>
  <c r="Z64" i="15"/>
  <c r="AA64" i="15"/>
  <c r="X65" i="15"/>
  <c r="Y65" i="15"/>
  <c r="Z65" i="15"/>
  <c r="AA65" i="15"/>
  <c r="AM12" i="15"/>
  <c r="AN12" i="15"/>
  <c r="AO12" i="15"/>
  <c r="AP12" i="15"/>
  <c r="AM13" i="15"/>
  <c r="AN13" i="15"/>
  <c r="AO13" i="15"/>
  <c r="AP13" i="15"/>
  <c r="AM14" i="15"/>
  <c r="AN14" i="15"/>
  <c r="AO14" i="15"/>
  <c r="AP14" i="15"/>
  <c r="AM15" i="15"/>
  <c r="AN15" i="15"/>
  <c r="AO15" i="15"/>
  <c r="AP15" i="15"/>
  <c r="AM16" i="15"/>
  <c r="AN16" i="15"/>
  <c r="AO16" i="15"/>
  <c r="AP16" i="15"/>
  <c r="AM17" i="15"/>
  <c r="AN17" i="15"/>
  <c r="AO17" i="15"/>
  <c r="AP17" i="15"/>
  <c r="AM18" i="15"/>
  <c r="AN18" i="15"/>
  <c r="AO18" i="15"/>
  <c r="AP18" i="15"/>
  <c r="AM19" i="15"/>
  <c r="AN19" i="15"/>
  <c r="AO19" i="15"/>
  <c r="AP19" i="15"/>
  <c r="AM20" i="15"/>
  <c r="AN20" i="15"/>
  <c r="AO20" i="15"/>
  <c r="AP20" i="15"/>
  <c r="AM21" i="15"/>
  <c r="AN21" i="15"/>
  <c r="AO21" i="15"/>
  <c r="AP21" i="15"/>
  <c r="AM22" i="15"/>
  <c r="AN22" i="15"/>
  <c r="AO22" i="15"/>
  <c r="AP22" i="15"/>
  <c r="AM23" i="15"/>
  <c r="AN23" i="15"/>
  <c r="AO23" i="15"/>
  <c r="AP23" i="15"/>
  <c r="AM24" i="15"/>
  <c r="AN24" i="15"/>
  <c r="AO24" i="15"/>
  <c r="AP24" i="15"/>
  <c r="AM25" i="15"/>
  <c r="AN25" i="15"/>
  <c r="AO25" i="15"/>
  <c r="AP25" i="15"/>
  <c r="AM26" i="15"/>
  <c r="AN26" i="15"/>
  <c r="AO26" i="15"/>
  <c r="AP26" i="15"/>
  <c r="AM27" i="15"/>
  <c r="AN27" i="15"/>
  <c r="AO27" i="15"/>
  <c r="AP27" i="15"/>
  <c r="AM28" i="15"/>
  <c r="AN28" i="15"/>
  <c r="AO28" i="15"/>
  <c r="AP28" i="15"/>
  <c r="AM29" i="15"/>
  <c r="AN29" i="15"/>
  <c r="AO29" i="15"/>
  <c r="AP29" i="15"/>
  <c r="AM30" i="15"/>
  <c r="AN30" i="15"/>
  <c r="AO30" i="15"/>
  <c r="AP30" i="15"/>
  <c r="AM31" i="15"/>
  <c r="AN31" i="15"/>
  <c r="AO31" i="15"/>
  <c r="AP31" i="15"/>
  <c r="AM32" i="15"/>
  <c r="AN32" i="15"/>
  <c r="AO32" i="15"/>
  <c r="AP32" i="15"/>
  <c r="AM33" i="15"/>
  <c r="AN33" i="15"/>
  <c r="AO33" i="15"/>
  <c r="AP33" i="15"/>
  <c r="AM34" i="15"/>
  <c r="AN34" i="15"/>
  <c r="AO34" i="15"/>
  <c r="AP34" i="15"/>
  <c r="AM35" i="15"/>
  <c r="AN35" i="15"/>
  <c r="AO35" i="15"/>
  <c r="AP35" i="15"/>
  <c r="AM36" i="15"/>
  <c r="AN36" i="15"/>
  <c r="AO36" i="15"/>
  <c r="AP36" i="15"/>
  <c r="AM37" i="15"/>
  <c r="AN37" i="15"/>
  <c r="AO37" i="15"/>
  <c r="AP37" i="15"/>
  <c r="AM38" i="15"/>
  <c r="AN38" i="15"/>
  <c r="AO38" i="15"/>
  <c r="AP38" i="15"/>
  <c r="AM39" i="15"/>
  <c r="AN39" i="15"/>
  <c r="AO39" i="15"/>
  <c r="AP39" i="15"/>
  <c r="AM40" i="15"/>
  <c r="AN40" i="15"/>
  <c r="AO40" i="15"/>
  <c r="AP40" i="15"/>
  <c r="AM41" i="15"/>
  <c r="AN41" i="15"/>
  <c r="AO41" i="15"/>
  <c r="AP41" i="15"/>
  <c r="AM42" i="15"/>
  <c r="AN42" i="15"/>
  <c r="AO42" i="15"/>
  <c r="AP42" i="15"/>
  <c r="AM43" i="15"/>
  <c r="AN43" i="15"/>
  <c r="AO43" i="15"/>
  <c r="AP43" i="15"/>
  <c r="AM44" i="15"/>
  <c r="AN44" i="15"/>
  <c r="AO44" i="15"/>
  <c r="AP44" i="15"/>
  <c r="AM45" i="15"/>
  <c r="AN45" i="15"/>
  <c r="AO45" i="15"/>
  <c r="AP45" i="15"/>
  <c r="AM46" i="15"/>
  <c r="AN46" i="15"/>
  <c r="AO46" i="15"/>
  <c r="AP46" i="15"/>
  <c r="AM47" i="15"/>
  <c r="AN47" i="15"/>
  <c r="AO47" i="15"/>
  <c r="AP47" i="15"/>
  <c r="AM48" i="15"/>
  <c r="AN48" i="15"/>
  <c r="AO48" i="15"/>
  <c r="AP48" i="15"/>
  <c r="AM49" i="15"/>
  <c r="AN49" i="15"/>
  <c r="AO49" i="15"/>
  <c r="AP49" i="15"/>
  <c r="AM50" i="15"/>
  <c r="AN50" i="15"/>
  <c r="AO50" i="15"/>
  <c r="AP50" i="15"/>
  <c r="AM51" i="15"/>
  <c r="AN51" i="15"/>
  <c r="AO51" i="15"/>
  <c r="AP51" i="15"/>
  <c r="AM52" i="15"/>
  <c r="AN52" i="15"/>
  <c r="AO52" i="15"/>
  <c r="AP52" i="15"/>
  <c r="AM53" i="15"/>
  <c r="AN53" i="15"/>
  <c r="AO53" i="15"/>
  <c r="AP53" i="15"/>
  <c r="AM54" i="15"/>
  <c r="AN54" i="15"/>
  <c r="AO54" i="15"/>
  <c r="AP54" i="15"/>
  <c r="AM55" i="15"/>
  <c r="AN55" i="15"/>
  <c r="AO55" i="15"/>
  <c r="AP55" i="15"/>
  <c r="AM56" i="15"/>
  <c r="AN56" i="15"/>
  <c r="AO56" i="15"/>
  <c r="AP56" i="15"/>
  <c r="AM57" i="15"/>
  <c r="AN57" i="15"/>
  <c r="AO57" i="15"/>
  <c r="AP57" i="15"/>
  <c r="AM58" i="15"/>
  <c r="AN58" i="15"/>
  <c r="AO58" i="15"/>
  <c r="AP58" i="15"/>
  <c r="AM59" i="15"/>
  <c r="AN59" i="15"/>
  <c r="AO59" i="15"/>
  <c r="AP59" i="15"/>
  <c r="AM60" i="15"/>
  <c r="AN60" i="15"/>
  <c r="AO60" i="15"/>
  <c r="AP60" i="15"/>
  <c r="AM61" i="15"/>
  <c r="AN61" i="15"/>
  <c r="AO61" i="15"/>
  <c r="AP61" i="15"/>
  <c r="AM62" i="15"/>
  <c r="AN62" i="15"/>
  <c r="AO62" i="15"/>
  <c r="AP62" i="15"/>
  <c r="AM63" i="15"/>
  <c r="AN63" i="15"/>
  <c r="AO63" i="15"/>
  <c r="AP63" i="15"/>
  <c r="AM64" i="15"/>
  <c r="AN64" i="15"/>
  <c r="AO64" i="15"/>
  <c r="AP64" i="15"/>
  <c r="AM65" i="15"/>
  <c r="AN65" i="15"/>
  <c r="AO65" i="15"/>
  <c r="AP65" i="15"/>
  <c r="S12" i="15"/>
  <c r="T12" i="15"/>
  <c r="U12" i="15"/>
  <c r="V12" i="15"/>
  <c r="S13" i="15"/>
  <c r="T13" i="15"/>
  <c r="U13" i="15"/>
  <c r="V13" i="15"/>
  <c r="S14" i="15"/>
  <c r="T14" i="15"/>
  <c r="U14" i="15"/>
  <c r="V14" i="15"/>
  <c r="S15" i="15"/>
  <c r="T15" i="15"/>
  <c r="U15" i="15"/>
  <c r="V15" i="15"/>
  <c r="S16" i="15"/>
  <c r="T16" i="15"/>
  <c r="U16" i="15"/>
  <c r="V16" i="15"/>
  <c r="S17" i="15"/>
  <c r="T17" i="15"/>
  <c r="U17" i="15"/>
  <c r="V17" i="15"/>
  <c r="S18" i="15"/>
  <c r="T18" i="15"/>
  <c r="U18" i="15"/>
  <c r="V18" i="15"/>
  <c r="S19" i="15"/>
  <c r="T19" i="15"/>
  <c r="U19" i="15"/>
  <c r="V19" i="15"/>
  <c r="S20" i="15"/>
  <c r="T20" i="15"/>
  <c r="U20" i="15"/>
  <c r="V20" i="15"/>
  <c r="S21" i="15"/>
  <c r="T21" i="15"/>
  <c r="W21" i="15" s="1"/>
  <c r="U21" i="15"/>
  <c r="V21" i="15"/>
  <c r="S22" i="15"/>
  <c r="T22" i="15"/>
  <c r="U22" i="15"/>
  <c r="V22" i="15"/>
  <c r="S23" i="15"/>
  <c r="T23" i="15"/>
  <c r="U23" i="15"/>
  <c r="V23" i="15"/>
  <c r="S24" i="15"/>
  <c r="T24" i="15"/>
  <c r="U24" i="15"/>
  <c r="V24" i="15"/>
  <c r="S25" i="15"/>
  <c r="T25" i="15"/>
  <c r="U25" i="15"/>
  <c r="V25" i="15"/>
  <c r="S26" i="15"/>
  <c r="T26" i="15"/>
  <c r="U26" i="15"/>
  <c r="V26" i="15"/>
  <c r="S27" i="15"/>
  <c r="T27" i="15"/>
  <c r="U27" i="15"/>
  <c r="V27" i="15"/>
  <c r="S28" i="15"/>
  <c r="T28" i="15"/>
  <c r="U28" i="15"/>
  <c r="V28" i="15"/>
  <c r="S29" i="15"/>
  <c r="T29" i="15"/>
  <c r="U29" i="15"/>
  <c r="V29" i="15"/>
  <c r="S30" i="15"/>
  <c r="T30" i="15"/>
  <c r="U30" i="15"/>
  <c r="V30" i="15"/>
  <c r="S31" i="15"/>
  <c r="T31" i="15"/>
  <c r="U31" i="15"/>
  <c r="V31" i="15"/>
  <c r="S32" i="15"/>
  <c r="T32" i="15"/>
  <c r="U32" i="15"/>
  <c r="V32" i="15"/>
  <c r="S33" i="15"/>
  <c r="T33" i="15"/>
  <c r="U33" i="15"/>
  <c r="V33" i="15"/>
  <c r="S34" i="15"/>
  <c r="T34" i="15"/>
  <c r="U34" i="15"/>
  <c r="V34" i="15"/>
  <c r="S35" i="15"/>
  <c r="T35" i="15"/>
  <c r="U35" i="15"/>
  <c r="V35" i="15"/>
  <c r="S36" i="15"/>
  <c r="T36" i="15"/>
  <c r="U36" i="15"/>
  <c r="V36" i="15"/>
  <c r="S37" i="15"/>
  <c r="T37" i="15"/>
  <c r="U37" i="15"/>
  <c r="V37" i="15"/>
  <c r="S38" i="15"/>
  <c r="T38" i="15"/>
  <c r="U38" i="15"/>
  <c r="V38" i="15"/>
  <c r="S39" i="15"/>
  <c r="T39" i="15"/>
  <c r="U39" i="15"/>
  <c r="V39" i="15"/>
  <c r="S40" i="15"/>
  <c r="T40" i="15"/>
  <c r="U40" i="15"/>
  <c r="V40" i="15"/>
  <c r="S41" i="15"/>
  <c r="T41" i="15"/>
  <c r="U41" i="15"/>
  <c r="V41" i="15"/>
  <c r="S42" i="15"/>
  <c r="T42" i="15"/>
  <c r="U42" i="15"/>
  <c r="V42" i="15"/>
  <c r="S43" i="15"/>
  <c r="T43" i="15"/>
  <c r="U43" i="15"/>
  <c r="V43" i="15"/>
  <c r="S44" i="15"/>
  <c r="T44" i="15"/>
  <c r="U44" i="15"/>
  <c r="V44" i="15"/>
  <c r="S45" i="15"/>
  <c r="T45" i="15"/>
  <c r="U45" i="15"/>
  <c r="V45" i="15"/>
  <c r="S46" i="15"/>
  <c r="T46" i="15"/>
  <c r="U46" i="15"/>
  <c r="V46" i="15"/>
  <c r="S47" i="15"/>
  <c r="T47" i="15"/>
  <c r="U47" i="15"/>
  <c r="V47" i="15"/>
  <c r="S48" i="15"/>
  <c r="T48" i="15"/>
  <c r="U48" i="15"/>
  <c r="V48" i="15"/>
  <c r="S49" i="15"/>
  <c r="T49" i="15"/>
  <c r="U49" i="15"/>
  <c r="V49" i="15"/>
  <c r="S50" i="15"/>
  <c r="T50" i="15"/>
  <c r="U50" i="15"/>
  <c r="V50" i="15"/>
  <c r="S51" i="15"/>
  <c r="T51" i="15"/>
  <c r="U51" i="15"/>
  <c r="V51" i="15"/>
  <c r="S52" i="15"/>
  <c r="T52" i="15"/>
  <c r="U52" i="15"/>
  <c r="V52" i="15"/>
  <c r="S53" i="15"/>
  <c r="T53" i="15"/>
  <c r="U53" i="15"/>
  <c r="V53" i="15"/>
  <c r="S54" i="15"/>
  <c r="T54" i="15"/>
  <c r="U54" i="15"/>
  <c r="V54" i="15"/>
  <c r="S55" i="15"/>
  <c r="T55" i="15"/>
  <c r="U55" i="15"/>
  <c r="V55" i="15"/>
  <c r="S56" i="15"/>
  <c r="T56" i="15"/>
  <c r="U56" i="15"/>
  <c r="V56" i="15"/>
  <c r="S57" i="15"/>
  <c r="T57" i="15"/>
  <c r="U57" i="15"/>
  <c r="V57" i="15"/>
  <c r="S58" i="15"/>
  <c r="T58" i="15"/>
  <c r="U58" i="15"/>
  <c r="V58" i="15"/>
  <c r="S59" i="15"/>
  <c r="T59" i="15"/>
  <c r="U59" i="15"/>
  <c r="V59" i="15"/>
  <c r="S60" i="15"/>
  <c r="T60" i="15"/>
  <c r="U60" i="15"/>
  <c r="V60" i="15"/>
  <c r="S61" i="15"/>
  <c r="T61" i="15"/>
  <c r="U61" i="15"/>
  <c r="V61" i="15"/>
  <c r="S62" i="15"/>
  <c r="T62" i="15"/>
  <c r="U62" i="15"/>
  <c r="V62" i="15"/>
  <c r="S63" i="15"/>
  <c r="T63" i="15"/>
  <c r="U63" i="15"/>
  <c r="V63" i="15"/>
  <c r="S64" i="15"/>
  <c r="T64" i="15"/>
  <c r="U64" i="15"/>
  <c r="V64" i="15"/>
  <c r="S65" i="15"/>
  <c r="T65" i="15"/>
  <c r="U65" i="15"/>
  <c r="V65" i="15"/>
  <c r="A1" i="15"/>
  <c r="BA5" i="15"/>
  <c r="BB5" i="15"/>
  <c r="BC5" i="15"/>
  <c r="BD5" i="15"/>
  <c r="BE5" i="15"/>
  <c r="BF5" i="15"/>
  <c r="BG5" i="15"/>
  <c r="BH5" i="15"/>
  <c r="BI5" i="15"/>
  <c r="BJ5" i="15"/>
  <c r="BK5" i="15"/>
  <c r="BL5" i="15"/>
  <c r="A6" i="15"/>
  <c r="A7" i="15"/>
  <c r="A8" i="15"/>
  <c r="A9" i="15"/>
  <c r="A10" i="15"/>
  <c r="A11" i="15"/>
  <c r="M6" i="15"/>
  <c r="Q6" i="15"/>
  <c r="R6" i="15"/>
  <c r="M7" i="15"/>
  <c r="Q7" i="15"/>
  <c r="R7" i="15"/>
  <c r="M8" i="15"/>
  <c r="Q8" i="15"/>
  <c r="R8" i="15"/>
  <c r="M9" i="15"/>
  <c r="Q9" i="15"/>
  <c r="R9" i="15"/>
  <c r="M10" i="15"/>
  <c r="Q10" i="15"/>
  <c r="R10" i="15"/>
  <c r="M11" i="15"/>
  <c r="Q11" i="15"/>
  <c r="R11" i="15"/>
  <c r="A12" i="15"/>
  <c r="B12" i="15"/>
  <c r="L12" i="15"/>
  <c r="C12" i="15" s="1"/>
  <c r="M12" i="15"/>
  <c r="O12" i="15"/>
  <c r="P12" i="15"/>
  <c r="Q12" i="15"/>
  <c r="R12" i="15"/>
  <c r="AB12" i="15"/>
  <c r="AC12" i="15"/>
  <c r="AD12" i="15"/>
  <c r="AE12" i="15"/>
  <c r="AK12" i="15"/>
  <c r="AL12" i="15" s="1"/>
  <c r="A13" i="15"/>
  <c r="B13" i="15"/>
  <c r="O13" i="15"/>
  <c r="AK13" i="15"/>
  <c r="AL13" i="15" s="1"/>
  <c r="L13" i="15"/>
  <c r="C13" i="15" s="1"/>
  <c r="M13" i="15"/>
  <c r="P13" i="15"/>
  <c r="Q13" i="15"/>
  <c r="R13" i="15"/>
  <c r="AB13" i="15"/>
  <c r="AC13" i="15"/>
  <c r="AD13" i="15"/>
  <c r="AE13" i="15"/>
  <c r="A14" i="15"/>
  <c r="B14" i="15"/>
  <c r="L14" i="15"/>
  <c r="C14" i="15" s="1"/>
  <c r="AK14" i="15"/>
  <c r="AL14" i="15" s="1"/>
  <c r="M14" i="15"/>
  <c r="O14" i="15"/>
  <c r="P14" i="15"/>
  <c r="Q14" i="15"/>
  <c r="R14" i="15"/>
  <c r="AB14" i="15"/>
  <c r="AC14" i="15"/>
  <c r="AD14" i="15"/>
  <c r="AE14" i="15"/>
  <c r="A15" i="15"/>
  <c r="B15" i="15"/>
  <c r="O15" i="15"/>
  <c r="AK15" i="15"/>
  <c r="AL15" i="15" s="1"/>
  <c r="L15" i="15"/>
  <c r="C15" i="15" s="1"/>
  <c r="M15" i="15"/>
  <c r="P15" i="15"/>
  <c r="Q15" i="15"/>
  <c r="R15" i="15"/>
  <c r="AB15" i="15"/>
  <c r="AC15" i="15"/>
  <c r="AD15" i="15"/>
  <c r="AE15" i="15"/>
  <c r="A16" i="15"/>
  <c r="B16" i="15"/>
  <c r="L16" i="15"/>
  <c r="C16" i="15" s="1"/>
  <c r="M16" i="15"/>
  <c r="O16" i="15"/>
  <c r="P16" i="15"/>
  <c r="Q16" i="15"/>
  <c r="R16" i="15"/>
  <c r="AB16" i="15"/>
  <c r="AC16" i="15"/>
  <c r="AD16" i="15"/>
  <c r="AE16" i="15"/>
  <c r="AK16" i="15"/>
  <c r="AL16" i="15" s="1"/>
  <c r="A17" i="15"/>
  <c r="B17" i="15"/>
  <c r="O17" i="15"/>
  <c r="AK17" i="15"/>
  <c r="AL17" i="15" s="1"/>
  <c r="L17" i="15"/>
  <c r="C17" i="15" s="1"/>
  <c r="M17" i="15"/>
  <c r="P17" i="15"/>
  <c r="Q17" i="15"/>
  <c r="R17" i="15"/>
  <c r="AB17" i="15"/>
  <c r="AC17" i="15"/>
  <c r="AD17" i="15"/>
  <c r="AE17" i="15"/>
  <c r="A18" i="15"/>
  <c r="B18" i="15"/>
  <c r="L18" i="15"/>
  <c r="C18" i="15" s="1"/>
  <c r="AK18" i="15"/>
  <c r="AL18" i="15" s="1"/>
  <c r="M18" i="15"/>
  <c r="O18" i="15"/>
  <c r="P18" i="15"/>
  <c r="Q18" i="15"/>
  <c r="R18" i="15"/>
  <c r="AB18" i="15"/>
  <c r="AC18" i="15"/>
  <c r="AD18" i="15"/>
  <c r="AE18" i="15"/>
  <c r="A19" i="15"/>
  <c r="B19" i="15"/>
  <c r="O19" i="15"/>
  <c r="AK19" i="15"/>
  <c r="AL19" i="15" s="1"/>
  <c r="L19" i="15"/>
  <c r="C19" i="15" s="1"/>
  <c r="M19" i="15"/>
  <c r="P19" i="15"/>
  <c r="Q19" i="15"/>
  <c r="R19" i="15"/>
  <c r="AB19" i="15"/>
  <c r="AC19" i="15"/>
  <c r="AD19" i="15"/>
  <c r="AE19" i="15"/>
  <c r="A20" i="15"/>
  <c r="B20" i="15"/>
  <c r="L20" i="15"/>
  <c r="C20" i="15" s="1"/>
  <c r="M20" i="15"/>
  <c r="O20" i="15"/>
  <c r="P20" i="15"/>
  <c r="Q20" i="15"/>
  <c r="R20" i="15"/>
  <c r="AB20" i="15"/>
  <c r="AC20" i="15"/>
  <c r="AD20" i="15"/>
  <c r="AE20" i="15"/>
  <c r="AK20" i="15"/>
  <c r="AL20" i="15" s="1"/>
  <c r="A21" i="15"/>
  <c r="B21" i="15"/>
  <c r="O21" i="15"/>
  <c r="AK21" i="15"/>
  <c r="AL21" i="15" s="1"/>
  <c r="L21" i="15"/>
  <c r="C21" i="15" s="1"/>
  <c r="M21" i="15"/>
  <c r="P21" i="15"/>
  <c r="Q21" i="15"/>
  <c r="R21" i="15"/>
  <c r="AB21" i="15"/>
  <c r="AC21" i="15"/>
  <c r="AD21" i="15"/>
  <c r="AE21" i="15"/>
  <c r="A22" i="15"/>
  <c r="B22" i="15"/>
  <c r="L22" i="15"/>
  <c r="C22" i="15" s="1"/>
  <c r="AK22" i="15"/>
  <c r="AL22" i="15" s="1"/>
  <c r="M22" i="15"/>
  <c r="O22" i="15"/>
  <c r="P22" i="15"/>
  <c r="Q22" i="15"/>
  <c r="R22" i="15"/>
  <c r="AB22" i="15"/>
  <c r="AC22" i="15"/>
  <c r="AD22" i="15"/>
  <c r="AE22" i="15"/>
  <c r="A23" i="15"/>
  <c r="B23" i="15"/>
  <c r="O23" i="15"/>
  <c r="AK23" i="15"/>
  <c r="AL23" i="15" s="1"/>
  <c r="L23" i="15"/>
  <c r="C23" i="15" s="1"/>
  <c r="M23" i="15"/>
  <c r="P23" i="15"/>
  <c r="Q23" i="15"/>
  <c r="R23" i="15"/>
  <c r="AB23" i="15"/>
  <c r="AC23" i="15"/>
  <c r="AD23" i="15"/>
  <c r="AE23" i="15"/>
  <c r="A24" i="15"/>
  <c r="B24" i="15"/>
  <c r="L24" i="15"/>
  <c r="C24" i="15" s="1"/>
  <c r="M24" i="15"/>
  <c r="O24" i="15"/>
  <c r="P24" i="15"/>
  <c r="Q24" i="15"/>
  <c r="R24" i="15"/>
  <c r="AB24" i="15"/>
  <c r="AC24" i="15"/>
  <c r="AD24" i="15"/>
  <c r="AE24" i="15"/>
  <c r="AK24" i="15"/>
  <c r="AL24" i="15" s="1"/>
  <c r="A25" i="15"/>
  <c r="B25" i="15"/>
  <c r="O25" i="15"/>
  <c r="AK25" i="15"/>
  <c r="AL25" i="15" s="1"/>
  <c r="L25" i="15"/>
  <c r="C25" i="15" s="1"/>
  <c r="M25" i="15"/>
  <c r="P25" i="15"/>
  <c r="Q25" i="15"/>
  <c r="R25" i="15"/>
  <c r="AB25" i="15"/>
  <c r="AC25" i="15"/>
  <c r="AD25" i="15"/>
  <c r="AE25" i="15"/>
  <c r="A26" i="15"/>
  <c r="B26" i="15"/>
  <c r="L26" i="15"/>
  <c r="C26" i="15" s="1"/>
  <c r="AK26" i="15"/>
  <c r="AL26" i="15" s="1"/>
  <c r="M26" i="15"/>
  <c r="O26" i="15"/>
  <c r="P26" i="15"/>
  <c r="Q26" i="15"/>
  <c r="R26" i="15"/>
  <c r="AB26" i="15"/>
  <c r="AC26" i="15"/>
  <c r="AD26" i="15"/>
  <c r="AE26" i="15"/>
  <c r="A27" i="15"/>
  <c r="B27" i="15"/>
  <c r="O27" i="15"/>
  <c r="AK27" i="15"/>
  <c r="AL27" i="15" s="1"/>
  <c r="L27" i="15"/>
  <c r="C27" i="15" s="1"/>
  <c r="M27" i="15"/>
  <c r="P27" i="15"/>
  <c r="Q27" i="15"/>
  <c r="R27" i="15"/>
  <c r="AB27" i="15"/>
  <c r="AC27" i="15"/>
  <c r="AD27" i="15"/>
  <c r="AE27" i="15"/>
  <c r="A28" i="15"/>
  <c r="B28" i="15"/>
  <c r="L28" i="15"/>
  <c r="C28" i="15" s="1"/>
  <c r="M28" i="15"/>
  <c r="O28" i="15"/>
  <c r="P28" i="15"/>
  <c r="Q28" i="15"/>
  <c r="R28" i="15"/>
  <c r="AB28" i="15"/>
  <c r="AC28" i="15"/>
  <c r="AD28" i="15"/>
  <c r="AE28" i="15"/>
  <c r="AK28" i="15"/>
  <c r="AL28" i="15" s="1"/>
  <c r="A29" i="15"/>
  <c r="B29" i="15"/>
  <c r="O29" i="15"/>
  <c r="AK29" i="15"/>
  <c r="AL29" i="15" s="1"/>
  <c r="L29" i="15"/>
  <c r="C29" i="15" s="1"/>
  <c r="M29" i="15"/>
  <c r="P29" i="15"/>
  <c r="Q29" i="15"/>
  <c r="R29" i="15"/>
  <c r="AB29" i="15"/>
  <c r="AC29" i="15"/>
  <c r="AD29" i="15"/>
  <c r="AE29" i="15"/>
  <c r="A30" i="15"/>
  <c r="B30" i="15"/>
  <c r="L30" i="15"/>
  <c r="C30" i="15" s="1"/>
  <c r="AK30" i="15"/>
  <c r="AL30" i="15" s="1"/>
  <c r="M30" i="15"/>
  <c r="O30" i="15"/>
  <c r="P30" i="15"/>
  <c r="Q30" i="15"/>
  <c r="R30" i="15"/>
  <c r="AB30" i="15"/>
  <c r="AC30" i="15"/>
  <c r="AD30" i="15"/>
  <c r="AE30" i="15"/>
  <c r="A31" i="15"/>
  <c r="B31" i="15"/>
  <c r="O31" i="15"/>
  <c r="AK31" i="15"/>
  <c r="L31" i="15"/>
  <c r="C31" i="15" s="1"/>
  <c r="M31" i="15"/>
  <c r="P31" i="15"/>
  <c r="Q31" i="15"/>
  <c r="R31" i="15"/>
  <c r="AB31" i="15"/>
  <c r="AC31" i="15"/>
  <c r="AD31" i="15"/>
  <c r="AE31" i="15"/>
  <c r="A32" i="15"/>
  <c r="B32" i="15"/>
  <c r="L32" i="15"/>
  <c r="C32" i="15" s="1"/>
  <c r="M32" i="15"/>
  <c r="O32" i="15"/>
  <c r="P32" i="15"/>
  <c r="Q32" i="15"/>
  <c r="R32" i="15"/>
  <c r="AB32" i="15"/>
  <c r="AC32" i="15"/>
  <c r="AD32" i="15"/>
  <c r="AE32" i="15"/>
  <c r="AK32" i="15"/>
  <c r="AL32" i="15" s="1"/>
  <c r="A33" i="15"/>
  <c r="B33" i="15"/>
  <c r="O33" i="15"/>
  <c r="AK33" i="15"/>
  <c r="AL33" i="15" s="1"/>
  <c r="L33" i="15"/>
  <c r="C33" i="15" s="1"/>
  <c r="M33" i="15"/>
  <c r="P33" i="15"/>
  <c r="Q33" i="15"/>
  <c r="R33" i="15"/>
  <c r="AB33" i="15"/>
  <c r="AC33" i="15"/>
  <c r="AD33" i="15"/>
  <c r="AE33" i="15"/>
  <c r="A34" i="15"/>
  <c r="B34" i="15"/>
  <c r="L34" i="15"/>
  <c r="C34" i="15" s="1"/>
  <c r="AK34" i="15"/>
  <c r="AL34" i="15" s="1"/>
  <c r="M34" i="15"/>
  <c r="O34" i="15"/>
  <c r="P34" i="15"/>
  <c r="Q34" i="15"/>
  <c r="R34" i="15"/>
  <c r="AB34" i="15"/>
  <c r="AC34" i="15"/>
  <c r="AD34" i="15"/>
  <c r="AE34" i="15"/>
  <c r="A35" i="15"/>
  <c r="B35" i="15"/>
  <c r="O35" i="15"/>
  <c r="AK35" i="15"/>
  <c r="AL35" i="15" s="1"/>
  <c r="L35" i="15"/>
  <c r="C35" i="15" s="1"/>
  <c r="M35" i="15"/>
  <c r="P35" i="15"/>
  <c r="Q35" i="15"/>
  <c r="R35" i="15"/>
  <c r="AB35" i="15"/>
  <c r="AC35" i="15"/>
  <c r="AD35" i="15"/>
  <c r="AE35" i="15"/>
  <c r="A36" i="15"/>
  <c r="B36" i="15"/>
  <c r="L36" i="15"/>
  <c r="C36" i="15" s="1"/>
  <c r="M36" i="15"/>
  <c r="O36" i="15"/>
  <c r="P36" i="15"/>
  <c r="Q36" i="15"/>
  <c r="R36" i="15"/>
  <c r="AB36" i="15"/>
  <c r="AC36" i="15"/>
  <c r="AD36" i="15"/>
  <c r="AE36" i="15"/>
  <c r="AK36" i="15"/>
  <c r="AL36" i="15" s="1"/>
  <c r="A37" i="15"/>
  <c r="B37" i="15"/>
  <c r="O37" i="15"/>
  <c r="AK37" i="15"/>
  <c r="AL37" i="15" s="1"/>
  <c r="L37" i="15"/>
  <c r="C37" i="15" s="1"/>
  <c r="M37" i="15"/>
  <c r="P37" i="15"/>
  <c r="Q37" i="15"/>
  <c r="R37" i="15"/>
  <c r="AB37" i="15"/>
  <c r="AC37" i="15"/>
  <c r="AD37" i="15"/>
  <c r="AE37" i="15"/>
  <c r="A38" i="15"/>
  <c r="B38" i="15"/>
  <c r="L38" i="15"/>
  <c r="C38" i="15" s="1"/>
  <c r="AK38" i="15"/>
  <c r="AL38" i="15" s="1"/>
  <c r="M38" i="15"/>
  <c r="O38" i="15"/>
  <c r="P38" i="15"/>
  <c r="Q38" i="15"/>
  <c r="R38" i="15"/>
  <c r="AB38" i="15"/>
  <c r="AC38" i="15"/>
  <c r="AD38" i="15"/>
  <c r="AE38" i="15"/>
  <c r="A39" i="15"/>
  <c r="B39" i="15"/>
  <c r="O39" i="15"/>
  <c r="AK39" i="15"/>
  <c r="AL39" i="15" s="1"/>
  <c r="L39" i="15"/>
  <c r="C39" i="15" s="1"/>
  <c r="M39" i="15"/>
  <c r="P39" i="15"/>
  <c r="Q39" i="15"/>
  <c r="R39" i="15"/>
  <c r="AB39" i="15"/>
  <c r="AC39" i="15"/>
  <c r="AD39" i="15"/>
  <c r="AE39" i="15"/>
  <c r="A40" i="15"/>
  <c r="B40" i="15"/>
  <c r="L40" i="15"/>
  <c r="C40" i="15" s="1"/>
  <c r="M40" i="15"/>
  <c r="O40" i="15"/>
  <c r="P40" i="15"/>
  <c r="Q40" i="15"/>
  <c r="R40" i="15"/>
  <c r="AB40" i="15"/>
  <c r="AC40" i="15"/>
  <c r="AD40" i="15"/>
  <c r="AE40" i="15"/>
  <c r="AK40" i="15"/>
  <c r="AL40" i="15" s="1"/>
  <c r="A41" i="15"/>
  <c r="B41" i="15"/>
  <c r="O41" i="15"/>
  <c r="AK41" i="15"/>
  <c r="AL41" i="15" s="1"/>
  <c r="L41" i="15"/>
  <c r="C41" i="15" s="1"/>
  <c r="M41" i="15"/>
  <c r="P41" i="15"/>
  <c r="Q41" i="15"/>
  <c r="R41" i="15"/>
  <c r="AB41" i="15"/>
  <c r="AC41" i="15"/>
  <c r="AD41" i="15"/>
  <c r="AE41" i="15"/>
  <c r="A42" i="15"/>
  <c r="B42" i="15"/>
  <c r="L42" i="15"/>
  <c r="C42" i="15" s="1"/>
  <c r="AK42" i="15"/>
  <c r="AL42" i="15" s="1"/>
  <c r="M42" i="15"/>
  <c r="O42" i="15"/>
  <c r="P42" i="15"/>
  <c r="Q42" i="15"/>
  <c r="R42" i="15"/>
  <c r="AB42" i="15"/>
  <c r="AC42" i="15"/>
  <c r="AD42" i="15"/>
  <c r="AE42" i="15"/>
  <c r="A43" i="15"/>
  <c r="B43" i="15"/>
  <c r="O43" i="15"/>
  <c r="AK43" i="15"/>
  <c r="AL43" i="15" s="1"/>
  <c r="L43" i="15"/>
  <c r="C43" i="15" s="1"/>
  <c r="M43" i="15"/>
  <c r="P43" i="15"/>
  <c r="Q43" i="15"/>
  <c r="R43" i="15"/>
  <c r="AB43" i="15"/>
  <c r="AC43" i="15"/>
  <c r="AD43" i="15"/>
  <c r="AE43" i="15"/>
  <c r="A44" i="15"/>
  <c r="B44" i="15"/>
  <c r="L44" i="15"/>
  <c r="C44" i="15" s="1"/>
  <c r="M44" i="15"/>
  <c r="O44" i="15"/>
  <c r="P44" i="15"/>
  <c r="Q44" i="15"/>
  <c r="R44" i="15"/>
  <c r="AB44" i="15"/>
  <c r="AC44" i="15"/>
  <c r="AD44" i="15"/>
  <c r="AE44" i="15"/>
  <c r="AK44" i="15"/>
  <c r="AL44" i="15" s="1"/>
  <c r="A45" i="15"/>
  <c r="B45" i="15"/>
  <c r="O45" i="15"/>
  <c r="AK45" i="15"/>
  <c r="AL45" i="15" s="1"/>
  <c r="L45" i="15"/>
  <c r="C45" i="15" s="1"/>
  <c r="M45" i="15"/>
  <c r="P45" i="15"/>
  <c r="Q45" i="15"/>
  <c r="R45" i="15"/>
  <c r="AB45" i="15"/>
  <c r="AC45" i="15"/>
  <c r="AD45" i="15"/>
  <c r="AE45" i="15"/>
  <c r="A46" i="15"/>
  <c r="B46" i="15"/>
  <c r="L46" i="15"/>
  <c r="C46" i="15" s="1"/>
  <c r="AK46" i="15"/>
  <c r="AL46" i="15" s="1"/>
  <c r="M46" i="15"/>
  <c r="O46" i="15"/>
  <c r="P46" i="15"/>
  <c r="Q46" i="15"/>
  <c r="R46" i="15"/>
  <c r="AB46" i="15"/>
  <c r="AC46" i="15"/>
  <c r="AD46" i="15"/>
  <c r="AE46" i="15"/>
  <c r="A47" i="15"/>
  <c r="B47" i="15"/>
  <c r="O47" i="15"/>
  <c r="AK47" i="15"/>
  <c r="AL47" i="15" s="1"/>
  <c r="L47" i="15"/>
  <c r="C47" i="15" s="1"/>
  <c r="M47" i="15"/>
  <c r="P47" i="15"/>
  <c r="Q47" i="15"/>
  <c r="R47" i="15"/>
  <c r="AB47" i="15"/>
  <c r="AC47" i="15"/>
  <c r="AD47" i="15"/>
  <c r="AE47" i="15"/>
  <c r="A48" i="15"/>
  <c r="B48" i="15"/>
  <c r="L48" i="15"/>
  <c r="C48" i="15" s="1"/>
  <c r="M48" i="15"/>
  <c r="O48" i="15"/>
  <c r="P48" i="15"/>
  <c r="Q48" i="15"/>
  <c r="R48" i="15"/>
  <c r="AB48" i="15"/>
  <c r="AC48" i="15"/>
  <c r="AD48" i="15"/>
  <c r="AE48" i="15"/>
  <c r="AK48" i="15"/>
  <c r="AL48" i="15" s="1"/>
  <c r="A49" i="15"/>
  <c r="B49" i="15"/>
  <c r="O49" i="15"/>
  <c r="AK49" i="15"/>
  <c r="AL49" i="15" s="1"/>
  <c r="L49" i="15"/>
  <c r="C49" i="15" s="1"/>
  <c r="M49" i="15"/>
  <c r="P49" i="15"/>
  <c r="Q49" i="15"/>
  <c r="R49" i="15"/>
  <c r="AB49" i="15"/>
  <c r="AC49" i="15"/>
  <c r="AD49" i="15"/>
  <c r="AE49" i="15"/>
  <c r="A50" i="15"/>
  <c r="B50" i="15"/>
  <c r="L50" i="15"/>
  <c r="C50" i="15" s="1"/>
  <c r="AK50" i="15"/>
  <c r="AL50" i="15" s="1"/>
  <c r="M50" i="15"/>
  <c r="O50" i="15"/>
  <c r="P50" i="15"/>
  <c r="Q50" i="15"/>
  <c r="R50" i="15"/>
  <c r="AB50" i="15"/>
  <c r="AC50" i="15"/>
  <c r="AD50" i="15"/>
  <c r="AE50" i="15"/>
  <c r="A51" i="15"/>
  <c r="B51" i="15"/>
  <c r="O51" i="15"/>
  <c r="AK51" i="15"/>
  <c r="AL51" i="15" s="1"/>
  <c r="L51" i="15"/>
  <c r="C51" i="15" s="1"/>
  <c r="M51" i="15"/>
  <c r="P51" i="15"/>
  <c r="Q51" i="15"/>
  <c r="R51" i="15"/>
  <c r="AB51" i="15"/>
  <c r="AC51" i="15"/>
  <c r="AD51" i="15"/>
  <c r="AE51" i="15"/>
  <c r="A52" i="15"/>
  <c r="B52" i="15"/>
  <c r="L52" i="15"/>
  <c r="C52" i="15" s="1"/>
  <c r="M52" i="15"/>
  <c r="O52" i="15"/>
  <c r="P52" i="15"/>
  <c r="Q52" i="15"/>
  <c r="R52" i="15"/>
  <c r="AB52" i="15"/>
  <c r="AC52" i="15"/>
  <c r="AD52" i="15"/>
  <c r="AE52" i="15"/>
  <c r="AK52" i="15"/>
  <c r="AL52" i="15" s="1"/>
  <c r="A53" i="15"/>
  <c r="B53" i="15"/>
  <c r="O53" i="15"/>
  <c r="AK53" i="15"/>
  <c r="AL53" i="15" s="1"/>
  <c r="L53" i="15"/>
  <c r="C53" i="15" s="1"/>
  <c r="M53" i="15"/>
  <c r="P53" i="15"/>
  <c r="Q53" i="15"/>
  <c r="R53" i="15"/>
  <c r="AB53" i="15"/>
  <c r="AC53" i="15"/>
  <c r="AD53" i="15"/>
  <c r="AE53" i="15"/>
  <c r="A54" i="15"/>
  <c r="B54" i="15"/>
  <c r="L54" i="15"/>
  <c r="C54" i="15" s="1"/>
  <c r="AK54" i="15"/>
  <c r="AL54" i="15" s="1"/>
  <c r="M54" i="15"/>
  <c r="O54" i="15"/>
  <c r="P54" i="15"/>
  <c r="Q54" i="15"/>
  <c r="R54" i="15"/>
  <c r="AB54" i="15"/>
  <c r="AC54" i="15"/>
  <c r="AD54" i="15"/>
  <c r="AE54" i="15"/>
  <c r="A55" i="15"/>
  <c r="B55" i="15"/>
  <c r="O55" i="15"/>
  <c r="AK55" i="15"/>
  <c r="AL55" i="15" s="1"/>
  <c r="L55" i="15"/>
  <c r="C55" i="15" s="1"/>
  <c r="M55" i="15"/>
  <c r="P55" i="15"/>
  <c r="Q55" i="15"/>
  <c r="R55" i="15"/>
  <c r="AB55" i="15"/>
  <c r="AC55" i="15"/>
  <c r="AD55" i="15"/>
  <c r="AE55" i="15"/>
  <c r="A56" i="15"/>
  <c r="B56" i="15"/>
  <c r="L56" i="15"/>
  <c r="C56" i="15" s="1"/>
  <c r="M56" i="15"/>
  <c r="O56" i="15"/>
  <c r="P56" i="15"/>
  <c r="Q56" i="15"/>
  <c r="R56" i="15"/>
  <c r="AB56" i="15"/>
  <c r="AC56" i="15"/>
  <c r="AD56" i="15"/>
  <c r="AE56" i="15"/>
  <c r="AK56" i="15"/>
  <c r="AL56" i="15" s="1"/>
  <c r="A57" i="15"/>
  <c r="B57" i="15"/>
  <c r="O57" i="15"/>
  <c r="AK57" i="15"/>
  <c r="AL57" i="15" s="1"/>
  <c r="L57" i="15"/>
  <c r="C57" i="15" s="1"/>
  <c r="M57" i="15"/>
  <c r="P57" i="15"/>
  <c r="Q57" i="15"/>
  <c r="R57" i="15"/>
  <c r="AB57" i="15"/>
  <c r="AC57" i="15"/>
  <c r="AD57" i="15"/>
  <c r="AE57" i="15"/>
  <c r="A58" i="15"/>
  <c r="B58" i="15"/>
  <c r="L58" i="15"/>
  <c r="C58" i="15" s="1"/>
  <c r="AK58" i="15"/>
  <c r="AL58" i="15" s="1"/>
  <c r="M58" i="15"/>
  <c r="O58" i="15"/>
  <c r="P58" i="15"/>
  <c r="Q58" i="15"/>
  <c r="R58" i="15"/>
  <c r="AB58" i="15"/>
  <c r="AC58" i="15"/>
  <c r="AD58" i="15"/>
  <c r="AE58" i="15"/>
  <c r="A59" i="15"/>
  <c r="B59" i="15"/>
  <c r="O59" i="15"/>
  <c r="AK59" i="15"/>
  <c r="AL59" i="15" s="1"/>
  <c r="L59" i="15"/>
  <c r="C59" i="15" s="1"/>
  <c r="M59" i="15"/>
  <c r="P59" i="15"/>
  <c r="Q59" i="15"/>
  <c r="R59" i="15"/>
  <c r="AB59" i="15"/>
  <c r="AC59" i="15"/>
  <c r="AD59" i="15"/>
  <c r="AE59" i="15"/>
  <c r="A60" i="15"/>
  <c r="B60" i="15"/>
  <c r="L60" i="15"/>
  <c r="C60" i="15" s="1"/>
  <c r="M60" i="15"/>
  <c r="O60" i="15"/>
  <c r="P60" i="15"/>
  <c r="Q60" i="15"/>
  <c r="R60" i="15"/>
  <c r="AB60" i="15"/>
  <c r="AC60" i="15"/>
  <c r="AD60" i="15"/>
  <c r="AE60" i="15"/>
  <c r="AK60" i="15"/>
  <c r="AL60" i="15" s="1"/>
  <c r="A61" i="15"/>
  <c r="B61" i="15"/>
  <c r="O61" i="15"/>
  <c r="AK61" i="15"/>
  <c r="AL61" i="15" s="1"/>
  <c r="L61" i="15"/>
  <c r="C61" i="15" s="1"/>
  <c r="M61" i="15"/>
  <c r="P61" i="15"/>
  <c r="Q61" i="15"/>
  <c r="R61" i="15"/>
  <c r="AB61" i="15"/>
  <c r="AC61" i="15"/>
  <c r="AD61" i="15"/>
  <c r="AE61" i="15"/>
  <c r="A62" i="15"/>
  <c r="B62" i="15"/>
  <c r="L62" i="15"/>
  <c r="C62" i="15" s="1"/>
  <c r="AK62" i="15"/>
  <c r="AL62" i="15" s="1"/>
  <c r="M62" i="15"/>
  <c r="O62" i="15"/>
  <c r="P62" i="15"/>
  <c r="Q62" i="15"/>
  <c r="R62" i="15"/>
  <c r="AB62" i="15"/>
  <c r="AC62" i="15"/>
  <c r="AD62" i="15"/>
  <c r="AE62" i="15"/>
  <c r="A63" i="15"/>
  <c r="B63" i="15"/>
  <c r="O63" i="15"/>
  <c r="AK63" i="15"/>
  <c r="AL63" i="15" s="1"/>
  <c r="L63" i="15"/>
  <c r="C63" i="15" s="1"/>
  <c r="M63" i="15"/>
  <c r="P63" i="15"/>
  <c r="Q63" i="15"/>
  <c r="R63" i="15"/>
  <c r="AB63" i="15"/>
  <c r="AC63" i="15"/>
  <c r="AD63" i="15"/>
  <c r="AE63" i="15"/>
  <c r="A64" i="15"/>
  <c r="B64" i="15"/>
  <c r="L64" i="15"/>
  <c r="C64" i="15" s="1"/>
  <c r="M64" i="15"/>
  <c r="O64" i="15"/>
  <c r="P64" i="15"/>
  <c r="Q64" i="15"/>
  <c r="R64" i="15"/>
  <c r="AB64" i="15"/>
  <c r="AC64" i="15"/>
  <c r="AD64" i="15"/>
  <c r="AE64" i="15"/>
  <c r="AK64" i="15"/>
  <c r="AL64" i="15" s="1"/>
  <c r="A65" i="15"/>
  <c r="B65" i="15"/>
  <c r="O65" i="15"/>
  <c r="AK65" i="15"/>
  <c r="AL65" i="15" s="1"/>
  <c r="L65" i="15"/>
  <c r="C65" i="15" s="1"/>
  <c r="M65" i="15"/>
  <c r="P65" i="15"/>
  <c r="Q65" i="15"/>
  <c r="R65" i="15"/>
  <c r="AB65" i="15"/>
  <c r="AC65" i="15"/>
  <c r="AD65" i="15"/>
  <c r="AE65" i="15"/>
  <c r="BS7" i="15"/>
  <c r="BT7" i="15"/>
  <c r="AJ34" i="15"/>
  <c r="AJ62" i="15"/>
  <c r="AJ36" i="15"/>
  <c r="W53" i="15"/>
  <c r="Z6" i="15"/>
  <c r="AO7" i="15"/>
  <c r="Z7" i="15"/>
  <c r="S11" i="15"/>
  <c r="X11" i="15"/>
  <c r="AA8" i="15"/>
  <c r="S10" i="15"/>
  <c r="X10" i="15"/>
  <c r="V8" i="15"/>
  <c r="AM11" i="15"/>
  <c r="AP8" i="15"/>
  <c r="AM10" i="15"/>
  <c r="AM9" i="15"/>
  <c r="S9" i="15"/>
  <c r="V9" i="15"/>
  <c r="AA9" i="15"/>
  <c r="AP9" i="15"/>
  <c r="AO8" i="15"/>
  <c r="X9" i="15"/>
  <c r="S6" i="15"/>
  <c r="AM7" i="15"/>
  <c r="AM6" i="15"/>
  <c r="AO10" i="15"/>
  <c r="AA11" i="15"/>
  <c r="AP11" i="15"/>
  <c r="U10" i="15"/>
  <c r="Z10" i="15"/>
  <c r="V11" i="15"/>
  <c r="T10" i="15"/>
  <c r="AN11" i="15"/>
  <c r="AN10" i="15"/>
  <c r="T11" i="15"/>
  <c r="Y10" i="15"/>
  <c r="Y11" i="15"/>
  <c r="AN7" i="15"/>
  <c r="AO6" i="15"/>
  <c r="U6" i="15"/>
  <c r="AN6" i="15"/>
  <c r="AP7" i="15"/>
  <c r="V7" i="15"/>
  <c r="AA7" i="15"/>
  <c r="AO11" i="15"/>
  <c r="AP10" i="15"/>
  <c r="AN8" i="15"/>
  <c r="AN9" i="15"/>
  <c r="AP6" i="15"/>
  <c r="AO9" i="15"/>
  <c r="AM8" i="15"/>
  <c r="AL31" i="15"/>
  <c r="U7" i="15"/>
  <c r="Z8" i="15"/>
  <c r="S7" i="15"/>
  <c r="U8" i="15"/>
  <c r="X6" i="15"/>
  <c r="X7" i="15"/>
  <c r="T6" i="15"/>
  <c r="T7" i="15"/>
  <c r="Y7" i="15"/>
  <c r="Y6" i="15"/>
  <c r="Z11" i="15"/>
  <c r="L11" i="15"/>
  <c r="C11" i="15" s="1"/>
  <c r="V10" i="15"/>
  <c r="U11" i="15"/>
  <c r="AA10" i="15"/>
  <c r="L10" i="15"/>
  <c r="C10" i="15" s="1"/>
  <c r="Y9" i="15"/>
  <c r="Y8" i="15"/>
  <c r="T9" i="15"/>
  <c r="T8" i="15"/>
  <c r="U9" i="15"/>
  <c r="V6" i="15"/>
  <c r="X8" i="15"/>
  <c r="AA6" i="15"/>
  <c r="S8" i="15"/>
  <c r="Z9" i="15"/>
  <c r="L7" i="15"/>
  <c r="C7" i="15" s="1"/>
  <c r="L6" i="15"/>
  <c r="C6" i="15" s="1"/>
  <c r="B10" i="15"/>
  <c r="P10" i="15"/>
  <c r="B11" i="15"/>
  <c r="L9" i="15"/>
  <c r="C9" i="15" s="1"/>
  <c r="L8" i="15"/>
  <c r="C8" i="15" s="1"/>
  <c r="B7" i="15"/>
  <c r="O7" i="15"/>
  <c r="AE7" i="15"/>
  <c r="B6" i="15"/>
  <c r="O6" i="15"/>
  <c r="AB6" i="15"/>
  <c r="AB7" i="15"/>
  <c r="AC7" i="15"/>
  <c r="O10" i="15"/>
  <c r="AK10" i="15"/>
  <c r="AL10" i="15" s="1"/>
  <c r="B9" i="15"/>
  <c r="O9" i="15"/>
  <c r="AD9" i="15"/>
  <c r="B8" i="15"/>
  <c r="O8" i="15"/>
  <c r="P11" i="15"/>
  <c r="O11" i="15"/>
  <c r="AD7" i="15"/>
  <c r="AK7" i="15"/>
  <c r="AL7" i="15" s="1"/>
  <c r="P7" i="15"/>
  <c r="P6" i="15"/>
  <c r="AD10" i="15"/>
  <c r="AB10" i="15"/>
  <c r="AE10" i="15"/>
  <c r="AC10" i="15"/>
  <c r="AK9" i="15"/>
  <c r="AL9" i="15" s="1"/>
  <c r="P9" i="15"/>
  <c r="P8" i="15"/>
  <c r="AE9" i="15"/>
  <c r="AC9" i="15"/>
  <c r="AB9" i="15"/>
  <c r="AE11" i="15"/>
  <c r="AD11" i="15"/>
  <c r="AC11" i="15"/>
  <c r="AK11" i="15"/>
  <c r="AL11" i="15" s="1"/>
  <c r="AB11" i="15"/>
  <c r="AE6" i="15"/>
  <c r="AD6" i="15"/>
  <c r="AK6" i="15"/>
  <c r="AL6" i="15" s="1"/>
  <c r="AC6" i="15"/>
  <c r="AE8" i="15"/>
  <c r="AK8" i="15"/>
  <c r="AL8" i="15" s="1"/>
  <c r="AC8" i="15"/>
  <c r="AD8" i="15"/>
  <c r="AB8" i="15"/>
  <c r="AG6" i="15"/>
  <c r="AH6" i="15"/>
  <c r="AI7" i="15"/>
  <c r="AG7" i="15"/>
  <c r="AF9" i="15"/>
  <c r="AH10" i="15"/>
  <c r="AI11" i="15"/>
  <c r="AG10" i="15"/>
  <c r="AG11" i="15"/>
  <c r="AF11" i="15"/>
  <c r="AI10" i="15"/>
  <c r="AH11" i="15"/>
  <c r="AF10" i="15"/>
  <c r="AF8" i="15"/>
  <c r="AF6" i="15"/>
  <c r="AH7" i="15"/>
  <c r="AI8" i="15"/>
  <c r="AH8" i="15"/>
  <c r="AG9" i="15"/>
  <c r="AG8" i="15"/>
  <c r="AH9" i="15"/>
  <c r="AI6" i="15"/>
  <c r="AI9" i="15"/>
  <c r="AF7" i="15"/>
  <c r="AG127" i="2"/>
  <c r="C123" i="13" s="1"/>
  <c r="AH127" i="2"/>
  <c r="C245" i="13" s="1"/>
  <c r="AI127" i="2"/>
  <c r="C367" i="13" s="1"/>
  <c r="AJ127" i="2"/>
  <c r="C489" i="13" s="1"/>
  <c r="AV127" i="2"/>
  <c r="AT127" i="2"/>
  <c r="AG126" i="2"/>
  <c r="C122" i="13" s="1"/>
  <c r="AH126" i="2"/>
  <c r="C244" i="13" s="1"/>
  <c r="AI126" i="2"/>
  <c r="C366" i="13" s="1"/>
  <c r="AJ126" i="2"/>
  <c r="C488" i="13" s="1"/>
  <c r="AV126" i="2"/>
  <c r="AT126" i="2"/>
  <c r="AG125" i="2"/>
  <c r="C121" i="13" s="1"/>
  <c r="AH125" i="2"/>
  <c r="C243" i="13" s="1"/>
  <c r="AI125" i="2"/>
  <c r="C365" i="13" s="1"/>
  <c r="AJ125" i="2"/>
  <c r="C487" i="13" s="1"/>
  <c r="AV125" i="2"/>
  <c r="AT125" i="2"/>
  <c r="AG124" i="2"/>
  <c r="C120" i="13" s="1"/>
  <c r="AH124" i="2"/>
  <c r="C242" i="13" s="1"/>
  <c r="AI124" i="2"/>
  <c r="C364" i="13" s="1"/>
  <c r="AJ124" i="2"/>
  <c r="C486" i="13" s="1"/>
  <c r="AV124" i="2"/>
  <c r="AT124" i="2"/>
  <c r="AG123" i="2"/>
  <c r="C119" i="13" s="1"/>
  <c r="AH123" i="2"/>
  <c r="C241" i="13" s="1"/>
  <c r="AI123" i="2"/>
  <c r="C363" i="13" s="1"/>
  <c r="AJ123" i="2"/>
  <c r="C485" i="13" s="1"/>
  <c r="AV123" i="2"/>
  <c r="AT123" i="2"/>
  <c r="AG122" i="2"/>
  <c r="C118" i="13" s="1"/>
  <c r="AH122" i="2"/>
  <c r="C240" i="13" s="1"/>
  <c r="AI122" i="2"/>
  <c r="C362" i="13" s="1"/>
  <c r="AJ122" i="2"/>
  <c r="C484" i="13" s="1"/>
  <c r="AV122" i="2"/>
  <c r="AT122" i="2"/>
  <c r="AG121" i="2"/>
  <c r="C117" i="13" s="1"/>
  <c r="AH121" i="2"/>
  <c r="C239" i="13" s="1"/>
  <c r="AI121" i="2"/>
  <c r="C361" i="13" s="1"/>
  <c r="AJ121" i="2"/>
  <c r="C483" i="13" s="1"/>
  <c r="AV121" i="2"/>
  <c r="AT121" i="2"/>
  <c r="AG120" i="2"/>
  <c r="C116" i="13" s="1"/>
  <c r="AH120" i="2"/>
  <c r="C238" i="13" s="1"/>
  <c r="AI120" i="2"/>
  <c r="C360" i="13" s="1"/>
  <c r="AJ120" i="2"/>
  <c r="C482" i="13" s="1"/>
  <c r="AV120" i="2"/>
  <c r="AT120" i="2"/>
  <c r="AG119" i="2"/>
  <c r="C115" i="13" s="1"/>
  <c r="AH119" i="2"/>
  <c r="C237" i="13" s="1"/>
  <c r="AI119" i="2"/>
  <c r="C359" i="13" s="1"/>
  <c r="AJ119" i="2"/>
  <c r="C481" i="13" s="1"/>
  <c r="AV119" i="2"/>
  <c r="AT119" i="2"/>
  <c r="AG118" i="2"/>
  <c r="C114" i="13" s="1"/>
  <c r="AH118" i="2"/>
  <c r="C236" i="13" s="1"/>
  <c r="AI118" i="2"/>
  <c r="C358" i="13" s="1"/>
  <c r="AJ118" i="2"/>
  <c r="C480" i="13" s="1"/>
  <c r="AV118" i="2"/>
  <c r="AT118" i="2"/>
  <c r="AG117" i="2"/>
  <c r="C113" i="13" s="1"/>
  <c r="AH117" i="2"/>
  <c r="C235" i="13" s="1"/>
  <c r="AI117" i="2"/>
  <c r="C357" i="13" s="1"/>
  <c r="AJ117" i="2"/>
  <c r="C479" i="13" s="1"/>
  <c r="AV117" i="2"/>
  <c r="AT117" i="2"/>
  <c r="AG116" i="2"/>
  <c r="C112" i="13" s="1"/>
  <c r="AH116" i="2"/>
  <c r="C234" i="13" s="1"/>
  <c r="AI116" i="2"/>
  <c r="C356" i="13" s="1"/>
  <c r="AJ116" i="2"/>
  <c r="C478" i="13" s="1"/>
  <c r="AV116" i="2"/>
  <c r="AT116" i="2"/>
  <c r="AG115" i="2"/>
  <c r="C111" i="13" s="1"/>
  <c r="AH115" i="2"/>
  <c r="C233" i="13" s="1"/>
  <c r="AI115" i="2"/>
  <c r="C355" i="13" s="1"/>
  <c r="AJ115" i="2"/>
  <c r="C477" i="13" s="1"/>
  <c r="AV115" i="2"/>
  <c r="AT115" i="2"/>
  <c r="AG114" i="2"/>
  <c r="C110" i="13" s="1"/>
  <c r="AH114" i="2"/>
  <c r="C232" i="13" s="1"/>
  <c r="AI114" i="2"/>
  <c r="C354" i="13" s="1"/>
  <c r="AJ114" i="2"/>
  <c r="C476" i="13" s="1"/>
  <c r="AV114" i="2"/>
  <c r="AT114" i="2"/>
  <c r="AG113" i="2"/>
  <c r="C109" i="13" s="1"/>
  <c r="AH113" i="2"/>
  <c r="C231" i="13" s="1"/>
  <c r="AI113" i="2"/>
  <c r="C353" i="13" s="1"/>
  <c r="AJ113" i="2"/>
  <c r="C475" i="13" s="1"/>
  <c r="AV113" i="2"/>
  <c r="AT113" i="2"/>
  <c r="AG112" i="2"/>
  <c r="C108" i="13" s="1"/>
  <c r="AH112" i="2"/>
  <c r="C230" i="13" s="1"/>
  <c r="AI112" i="2"/>
  <c r="C352" i="13" s="1"/>
  <c r="AJ112" i="2"/>
  <c r="C474" i="13" s="1"/>
  <c r="AV112" i="2"/>
  <c r="AT112" i="2"/>
  <c r="AG111" i="2"/>
  <c r="C107" i="13" s="1"/>
  <c r="AH111" i="2"/>
  <c r="C229" i="13" s="1"/>
  <c r="AI111" i="2"/>
  <c r="C351" i="13" s="1"/>
  <c r="AJ111" i="2"/>
  <c r="C473" i="13" s="1"/>
  <c r="AV111" i="2"/>
  <c r="AT111" i="2"/>
  <c r="AG110" i="2"/>
  <c r="C106" i="13" s="1"/>
  <c r="AH110" i="2"/>
  <c r="C228" i="13" s="1"/>
  <c r="AI110" i="2"/>
  <c r="C350" i="13" s="1"/>
  <c r="AJ110" i="2"/>
  <c r="C472" i="13" s="1"/>
  <c r="AV110" i="2"/>
  <c r="AT110" i="2"/>
  <c r="AG109" i="2"/>
  <c r="C105" i="13" s="1"/>
  <c r="AH109" i="2"/>
  <c r="C227" i="13" s="1"/>
  <c r="AI109" i="2"/>
  <c r="C349" i="13" s="1"/>
  <c r="AJ109" i="2"/>
  <c r="C471" i="13" s="1"/>
  <c r="AV109" i="2"/>
  <c r="AT109" i="2"/>
  <c r="AG108" i="2"/>
  <c r="C104" i="13" s="1"/>
  <c r="AH108" i="2"/>
  <c r="C226" i="13" s="1"/>
  <c r="AI108" i="2"/>
  <c r="C348" i="13" s="1"/>
  <c r="AJ108" i="2"/>
  <c r="C470" i="13" s="1"/>
  <c r="AV108" i="2"/>
  <c r="AT108" i="2"/>
  <c r="AG107" i="2"/>
  <c r="C103" i="13" s="1"/>
  <c r="AH107" i="2"/>
  <c r="C225" i="13" s="1"/>
  <c r="AI107" i="2"/>
  <c r="C347" i="13" s="1"/>
  <c r="AJ107" i="2"/>
  <c r="C469" i="13" s="1"/>
  <c r="AV107" i="2"/>
  <c r="AT107" i="2"/>
  <c r="AG106" i="2"/>
  <c r="C102" i="13" s="1"/>
  <c r="AH106" i="2"/>
  <c r="C224" i="13" s="1"/>
  <c r="AI106" i="2"/>
  <c r="C346" i="13" s="1"/>
  <c r="AJ106" i="2"/>
  <c r="C468" i="13" s="1"/>
  <c r="AV106" i="2"/>
  <c r="AT106" i="2"/>
  <c r="AG105" i="2"/>
  <c r="C101" i="13" s="1"/>
  <c r="AH105" i="2"/>
  <c r="C223" i="13" s="1"/>
  <c r="AI105" i="2"/>
  <c r="C345" i="13" s="1"/>
  <c r="AJ105" i="2"/>
  <c r="C467" i="13" s="1"/>
  <c r="AV105" i="2"/>
  <c r="AT105" i="2"/>
  <c r="AG104" i="2"/>
  <c r="C100" i="13" s="1"/>
  <c r="AH104" i="2"/>
  <c r="C222" i="13" s="1"/>
  <c r="AI104" i="2"/>
  <c r="C344" i="13" s="1"/>
  <c r="AJ104" i="2"/>
  <c r="C466" i="13" s="1"/>
  <c r="AV104" i="2"/>
  <c r="AT104" i="2"/>
  <c r="AG103" i="2"/>
  <c r="C99" i="13" s="1"/>
  <c r="AH103" i="2"/>
  <c r="C221" i="13" s="1"/>
  <c r="AI103" i="2"/>
  <c r="C343" i="13" s="1"/>
  <c r="AJ103" i="2"/>
  <c r="C465" i="13" s="1"/>
  <c r="AV103" i="2"/>
  <c r="AT103" i="2"/>
  <c r="AG102" i="2"/>
  <c r="C98" i="13" s="1"/>
  <c r="AH102" i="2"/>
  <c r="C220" i="13" s="1"/>
  <c r="AI102" i="2"/>
  <c r="C342" i="13" s="1"/>
  <c r="AJ102" i="2"/>
  <c r="C464" i="13" s="1"/>
  <c r="AV102" i="2"/>
  <c r="AT102" i="2"/>
  <c r="AG101" i="2"/>
  <c r="C97" i="13" s="1"/>
  <c r="AH101" i="2"/>
  <c r="C219" i="13" s="1"/>
  <c r="AI101" i="2"/>
  <c r="C341" i="13" s="1"/>
  <c r="AJ101" i="2"/>
  <c r="C463" i="13" s="1"/>
  <c r="AV101" i="2"/>
  <c r="AT101" i="2"/>
  <c r="AG100" i="2"/>
  <c r="C96" i="13" s="1"/>
  <c r="AH100" i="2"/>
  <c r="C218" i="13" s="1"/>
  <c r="AI100" i="2"/>
  <c r="C340" i="13" s="1"/>
  <c r="AJ100" i="2"/>
  <c r="C462" i="13" s="1"/>
  <c r="AV100" i="2"/>
  <c r="AT100" i="2"/>
  <c r="AG99" i="2"/>
  <c r="C95" i="13" s="1"/>
  <c r="AH99" i="2"/>
  <c r="C217" i="13" s="1"/>
  <c r="AI99" i="2"/>
  <c r="C339" i="13" s="1"/>
  <c r="AJ99" i="2"/>
  <c r="C461" i="13" s="1"/>
  <c r="AV99" i="2"/>
  <c r="AT99" i="2"/>
  <c r="AG98" i="2"/>
  <c r="C94" i="13" s="1"/>
  <c r="AH98" i="2"/>
  <c r="C216" i="13" s="1"/>
  <c r="AI98" i="2"/>
  <c r="C338" i="13" s="1"/>
  <c r="AJ98" i="2"/>
  <c r="C460" i="13" s="1"/>
  <c r="AV98" i="2"/>
  <c r="AT98" i="2"/>
  <c r="AG97" i="2"/>
  <c r="C93" i="13" s="1"/>
  <c r="AH97" i="2"/>
  <c r="C215" i="13" s="1"/>
  <c r="AI97" i="2"/>
  <c r="C337" i="13" s="1"/>
  <c r="AJ97" i="2"/>
  <c r="C459" i="13" s="1"/>
  <c r="AV97" i="2"/>
  <c r="AT97" i="2"/>
  <c r="AG96" i="2"/>
  <c r="C92" i="13" s="1"/>
  <c r="AH96" i="2"/>
  <c r="C214" i="13" s="1"/>
  <c r="AI96" i="2"/>
  <c r="C336" i="13" s="1"/>
  <c r="AJ96" i="2"/>
  <c r="C458" i="13" s="1"/>
  <c r="AV96" i="2"/>
  <c r="AT96" i="2"/>
  <c r="AG95" i="2"/>
  <c r="C91" i="13" s="1"/>
  <c r="AH95" i="2"/>
  <c r="C213" i="13" s="1"/>
  <c r="AI95" i="2"/>
  <c r="C335" i="13" s="1"/>
  <c r="AJ95" i="2"/>
  <c r="C457" i="13" s="1"/>
  <c r="AV95" i="2"/>
  <c r="AT95" i="2"/>
  <c r="AG94" i="2"/>
  <c r="C90" i="13" s="1"/>
  <c r="AH94" i="2"/>
  <c r="C212" i="13" s="1"/>
  <c r="AI94" i="2"/>
  <c r="C334" i="13" s="1"/>
  <c r="AJ94" i="2"/>
  <c r="C456" i="13" s="1"/>
  <c r="AV94" i="2"/>
  <c r="AT94" i="2"/>
  <c r="AG93" i="2"/>
  <c r="C89" i="13" s="1"/>
  <c r="AH93" i="2"/>
  <c r="C211" i="13" s="1"/>
  <c r="AI93" i="2"/>
  <c r="C333" i="13" s="1"/>
  <c r="AJ93" i="2"/>
  <c r="C455" i="13" s="1"/>
  <c r="AV93" i="2"/>
  <c r="AT93" i="2"/>
  <c r="AG92" i="2"/>
  <c r="C88" i="13" s="1"/>
  <c r="AH92" i="2"/>
  <c r="C210" i="13" s="1"/>
  <c r="AI92" i="2"/>
  <c r="C332" i="13" s="1"/>
  <c r="AJ92" i="2"/>
  <c r="C454" i="13" s="1"/>
  <c r="AV92" i="2"/>
  <c r="AT92" i="2"/>
  <c r="AG91" i="2"/>
  <c r="C87" i="13" s="1"/>
  <c r="AH91" i="2"/>
  <c r="C209" i="13" s="1"/>
  <c r="AI91" i="2"/>
  <c r="C331" i="13" s="1"/>
  <c r="AJ91" i="2"/>
  <c r="C453" i="13" s="1"/>
  <c r="AV91" i="2"/>
  <c r="AT91" i="2"/>
  <c r="AG90" i="2"/>
  <c r="C86" i="13" s="1"/>
  <c r="AH90" i="2"/>
  <c r="C208" i="13" s="1"/>
  <c r="AI90" i="2"/>
  <c r="C330" i="13" s="1"/>
  <c r="AJ90" i="2"/>
  <c r="C452" i="13" s="1"/>
  <c r="AV90" i="2"/>
  <c r="AT90" i="2"/>
  <c r="AG89" i="2"/>
  <c r="C85" i="13" s="1"/>
  <c r="AH89" i="2"/>
  <c r="C207" i="13" s="1"/>
  <c r="AI89" i="2"/>
  <c r="C329" i="13" s="1"/>
  <c r="AJ89" i="2"/>
  <c r="C451" i="13" s="1"/>
  <c r="AV89" i="2"/>
  <c r="AT89" i="2"/>
  <c r="AG88" i="2"/>
  <c r="C84" i="13" s="1"/>
  <c r="AH88" i="2"/>
  <c r="C206" i="13" s="1"/>
  <c r="AI88" i="2"/>
  <c r="C328" i="13" s="1"/>
  <c r="AJ88" i="2"/>
  <c r="C450" i="13" s="1"/>
  <c r="AV88" i="2"/>
  <c r="AT88" i="2"/>
  <c r="AG87" i="2"/>
  <c r="C83" i="13" s="1"/>
  <c r="AH87" i="2"/>
  <c r="C205" i="13" s="1"/>
  <c r="AI87" i="2"/>
  <c r="C327" i="13" s="1"/>
  <c r="AJ87" i="2"/>
  <c r="C449" i="13" s="1"/>
  <c r="AV87" i="2"/>
  <c r="AT87" i="2"/>
  <c r="AG86" i="2"/>
  <c r="C82" i="13" s="1"/>
  <c r="AH86" i="2"/>
  <c r="C204" i="13" s="1"/>
  <c r="AI86" i="2"/>
  <c r="C326" i="13" s="1"/>
  <c r="AJ86" i="2"/>
  <c r="C448" i="13" s="1"/>
  <c r="AV86" i="2"/>
  <c r="AT86" i="2"/>
  <c r="AG85" i="2"/>
  <c r="C81" i="13" s="1"/>
  <c r="AH85" i="2"/>
  <c r="C203" i="13" s="1"/>
  <c r="AI85" i="2"/>
  <c r="C325" i="13" s="1"/>
  <c r="AJ85" i="2"/>
  <c r="C447" i="13" s="1"/>
  <c r="AV85" i="2"/>
  <c r="AT85" i="2"/>
  <c r="AG84" i="2"/>
  <c r="C80" i="13" s="1"/>
  <c r="AH84" i="2"/>
  <c r="C202" i="13" s="1"/>
  <c r="AI84" i="2"/>
  <c r="C324" i="13" s="1"/>
  <c r="AJ84" i="2"/>
  <c r="C446" i="13" s="1"/>
  <c r="AV84" i="2"/>
  <c r="AT84" i="2"/>
  <c r="AG83" i="2"/>
  <c r="C79" i="13" s="1"/>
  <c r="AH83" i="2"/>
  <c r="C201" i="13" s="1"/>
  <c r="AI83" i="2"/>
  <c r="C323" i="13" s="1"/>
  <c r="AJ83" i="2"/>
  <c r="C445" i="13" s="1"/>
  <c r="AV83" i="2"/>
  <c r="AT83" i="2"/>
  <c r="AG82" i="2"/>
  <c r="C78" i="13" s="1"/>
  <c r="AH82" i="2"/>
  <c r="C200" i="13" s="1"/>
  <c r="AI82" i="2"/>
  <c r="C322" i="13" s="1"/>
  <c r="AJ82" i="2"/>
  <c r="C444" i="13" s="1"/>
  <c r="AV82" i="2"/>
  <c r="AT82" i="2"/>
  <c r="AG81" i="2"/>
  <c r="C77" i="13" s="1"/>
  <c r="AH81" i="2"/>
  <c r="C199" i="13" s="1"/>
  <c r="AI81" i="2"/>
  <c r="C321" i="13" s="1"/>
  <c r="AJ81" i="2"/>
  <c r="C443" i="13" s="1"/>
  <c r="AV81" i="2"/>
  <c r="AT81" i="2"/>
  <c r="AG80" i="2"/>
  <c r="C76" i="13" s="1"/>
  <c r="AH80" i="2"/>
  <c r="C198" i="13" s="1"/>
  <c r="AI80" i="2"/>
  <c r="C320" i="13" s="1"/>
  <c r="AJ80" i="2"/>
  <c r="C442" i="13" s="1"/>
  <c r="AV80" i="2"/>
  <c r="AT80" i="2"/>
  <c r="AG79" i="2"/>
  <c r="C75" i="13" s="1"/>
  <c r="AH79" i="2"/>
  <c r="C197" i="13" s="1"/>
  <c r="AI79" i="2"/>
  <c r="C319" i="13" s="1"/>
  <c r="AJ79" i="2"/>
  <c r="C441" i="13" s="1"/>
  <c r="AV79" i="2"/>
  <c r="AT79" i="2"/>
  <c r="AG78" i="2"/>
  <c r="C74" i="13" s="1"/>
  <c r="AH78" i="2"/>
  <c r="C196" i="13" s="1"/>
  <c r="AI78" i="2"/>
  <c r="C318" i="13" s="1"/>
  <c r="AJ78" i="2"/>
  <c r="C440" i="13" s="1"/>
  <c r="AV78" i="2"/>
  <c r="AT78" i="2"/>
  <c r="AG77" i="2"/>
  <c r="C73" i="13" s="1"/>
  <c r="AH77" i="2"/>
  <c r="C195" i="13" s="1"/>
  <c r="AI77" i="2"/>
  <c r="C317" i="13" s="1"/>
  <c r="AJ77" i="2"/>
  <c r="C439" i="13" s="1"/>
  <c r="AV77" i="2"/>
  <c r="AT77" i="2"/>
  <c r="AG76" i="2"/>
  <c r="C72" i="13" s="1"/>
  <c r="AH76" i="2"/>
  <c r="C194" i="13" s="1"/>
  <c r="AI76" i="2"/>
  <c r="C316" i="13" s="1"/>
  <c r="AJ76" i="2"/>
  <c r="C438" i="13" s="1"/>
  <c r="AV76" i="2"/>
  <c r="AT76" i="2"/>
  <c r="AG75" i="2"/>
  <c r="C71" i="13" s="1"/>
  <c r="AH75" i="2"/>
  <c r="C193" i="13" s="1"/>
  <c r="AI75" i="2"/>
  <c r="C315" i="13" s="1"/>
  <c r="AJ75" i="2"/>
  <c r="C437" i="13" s="1"/>
  <c r="AV75" i="2"/>
  <c r="AT75" i="2"/>
  <c r="AG74" i="2"/>
  <c r="C70" i="13" s="1"/>
  <c r="AH74" i="2"/>
  <c r="C192" i="13" s="1"/>
  <c r="AI74" i="2"/>
  <c r="C314" i="13" s="1"/>
  <c r="AJ74" i="2"/>
  <c r="C436" i="13" s="1"/>
  <c r="AV74" i="2"/>
  <c r="AT74" i="2"/>
  <c r="AG73" i="2"/>
  <c r="C69" i="13" s="1"/>
  <c r="AH73" i="2"/>
  <c r="C191" i="13" s="1"/>
  <c r="AI73" i="2"/>
  <c r="C313" i="13" s="1"/>
  <c r="AJ73" i="2"/>
  <c r="C435" i="13" s="1"/>
  <c r="AV73" i="2"/>
  <c r="AT73" i="2"/>
  <c r="AG72" i="2"/>
  <c r="C68" i="13" s="1"/>
  <c r="AH72" i="2"/>
  <c r="C190" i="13" s="1"/>
  <c r="AI72" i="2"/>
  <c r="C312" i="13" s="1"/>
  <c r="AJ72" i="2"/>
  <c r="C434" i="13" s="1"/>
  <c r="AV72" i="2"/>
  <c r="AT72" i="2"/>
  <c r="AG71" i="2"/>
  <c r="C67" i="13" s="1"/>
  <c r="AH71" i="2"/>
  <c r="C189" i="13" s="1"/>
  <c r="AI71" i="2"/>
  <c r="C311" i="13" s="1"/>
  <c r="AJ71" i="2"/>
  <c r="C433" i="13" s="1"/>
  <c r="AV71" i="2"/>
  <c r="AT71" i="2"/>
  <c r="AG12" i="2"/>
  <c r="C8" i="13" s="1"/>
  <c r="AH12" i="2"/>
  <c r="C130" i="13" s="1"/>
  <c r="AI12" i="2"/>
  <c r="C252" i="13" s="1"/>
  <c r="AJ12" i="2"/>
  <c r="C374" i="13" s="1"/>
  <c r="AU12" i="2"/>
  <c r="AG13" i="2"/>
  <c r="C9" i="13" s="1"/>
  <c r="AH13" i="2"/>
  <c r="C131" i="13" s="1"/>
  <c r="AI13" i="2"/>
  <c r="C253" i="13" s="1"/>
  <c r="AJ13" i="2"/>
  <c r="C375" i="13" s="1"/>
  <c r="AG14" i="2"/>
  <c r="C10" i="13" s="1"/>
  <c r="AH14" i="2"/>
  <c r="C132" i="13" s="1"/>
  <c r="AI14" i="2"/>
  <c r="C254" i="13" s="1"/>
  <c r="AJ14" i="2"/>
  <c r="C376" i="13" s="1"/>
  <c r="AU14" i="2"/>
  <c r="AG15" i="2"/>
  <c r="C11" i="13" s="1"/>
  <c r="AH15" i="2"/>
  <c r="C133" i="13" s="1"/>
  <c r="AI15" i="2"/>
  <c r="C255" i="13" s="1"/>
  <c r="AJ15" i="2"/>
  <c r="C377" i="13" s="1"/>
  <c r="AG16" i="2"/>
  <c r="C12" i="13" s="1"/>
  <c r="AH16" i="2"/>
  <c r="C134" i="13" s="1"/>
  <c r="AI16" i="2"/>
  <c r="C256" i="13" s="1"/>
  <c r="AJ16" i="2"/>
  <c r="C378" i="13" s="1"/>
  <c r="AU16" i="2"/>
  <c r="AG17" i="2"/>
  <c r="C13" i="13" s="1"/>
  <c r="AH17" i="2"/>
  <c r="C135" i="13" s="1"/>
  <c r="AI17" i="2"/>
  <c r="C257" i="13" s="1"/>
  <c r="AJ17" i="2"/>
  <c r="C379" i="13" s="1"/>
  <c r="AG18" i="2"/>
  <c r="C14" i="13" s="1"/>
  <c r="AH18" i="2"/>
  <c r="C136" i="13" s="1"/>
  <c r="AI18" i="2"/>
  <c r="C258" i="13" s="1"/>
  <c r="AJ18" i="2"/>
  <c r="C380" i="13" s="1"/>
  <c r="AU18" i="2"/>
  <c r="AG19" i="2"/>
  <c r="C15" i="13" s="1"/>
  <c r="AH19" i="2"/>
  <c r="C137" i="13" s="1"/>
  <c r="AI19" i="2"/>
  <c r="C259" i="13" s="1"/>
  <c r="AJ19" i="2"/>
  <c r="C381" i="13" s="1"/>
  <c r="AG20" i="2"/>
  <c r="C16" i="13" s="1"/>
  <c r="AH20" i="2"/>
  <c r="C138" i="13" s="1"/>
  <c r="AI20" i="2"/>
  <c r="C260" i="13" s="1"/>
  <c r="AJ20" i="2"/>
  <c r="C382" i="13" s="1"/>
  <c r="AU20" i="2"/>
  <c r="AG21" i="2"/>
  <c r="C17" i="13" s="1"/>
  <c r="AH21" i="2"/>
  <c r="C139" i="13" s="1"/>
  <c r="AI21" i="2"/>
  <c r="C261" i="13" s="1"/>
  <c r="AJ21" i="2"/>
  <c r="C383" i="13" s="1"/>
  <c r="AG22" i="2"/>
  <c r="C18" i="13" s="1"/>
  <c r="AH22" i="2"/>
  <c r="C140" i="13" s="1"/>
  <c r="AI22" i="2"/>
  <c r="C262" i="13" s="1"/>
  <c r="AJ22" i="2"/>
  <c r="C384" i="13" s="1"/>
  <c r="AU22" i="2"/>
  <c r="AG23" i="2"/>
  <c r="C19" i="13" s="1"/>
  <c r="AH23" i="2"/>
  <c r="C141" i="13" s="1"/>
  <c r="AI23" i="2"/>
  <c r="C263" i="13" s="1"/>
  <c r="AJ23" i="2"/>
  <c r="C385" i="13" s="1"/>
  <c r="AG24" i="2"/>
  <c r="C20" i="13" s="1"/>
  <c r="AH24" i="2"/>
  <c r="C142" i="13" s="1"/>
  <c r="AI24" i="2"/>
  <c r="C264" i="13" s="1"/>
  <c r="AJ24" i="2"/>
  <c r="C386" i="13" s="1"/>
  <c r="AU24" i="2"/>
  <c r="AG25" i="2"/>
  <c r="C21" i="13" s="1"/>
  <c r="AH25" i="2"/>
  <c r="C143" i="13" s="1"/>
  <c r="AI25" i="2"/>
  <c r="C265" i="13" s="1"/>
  <c r="AJ25" i="2"/>
  <c r="C387" i="13" s="1"/>
  <c r="AG26" i="2"/>
  <c r="C22" i="13" s="1"/>
  <c r="AH26" i="2"/>
  <c r="C144" i="13" s="1"/>
  <c r="AI26" i="2"/>
  <c r="C266" i="13" s="1"/>
  <c r="AJ26" i="2"/>
  <c r="C388" i="13" s="1"/>
  <c r="AU26" i="2"/>
  <c r="AG27" i="2"/>
  <c r="C23" i="13" s="1"/>
  <c r="AH27" i="2"/>
  <c r="C145" i="13" s="1"/>
  <c r="AI27" i="2"/>
  <c r="C267" i="13" s="1"/>
  <c r="AJ27" i="2"/>
  <c r="C389" i="13" s="1"/>
  <c r="AG28" i="2"/>
  <c r="C24" i="13" s="1"/>
  <c r="AH28" i="2"/>
  <c r="C146" i="13" s="1"/>
  <c r="AI28" i="2"/>
  <c r="C268" i="13" s="1"/>
  <c r="AJ28" i="2"/>
  <c r="C390" i="13" s="1"/>
  <c r="AU28" i="2"/>
  <c r="AG29" i="2"/>
  <c r="C25" i="13" s="1"/>
  <c r="AH29" i="2"/>
  <c r="C147" i="13" s="1"/>
  <c r="AI29" i="2"/>
  <c r="C269" i="13" s="1"/>
  <c r="AJ29" i="2"/>
  <c r="C391" i="13" s="1"/>
  <c r="AG30" i="2"/>
  <c r="C26" i="13" s="1"/>
  <c r="AH30" i="2"/>
  <c r="C148" i="13" s="1"/>
  <c r="AI30" i="2"/>
  <c r="C270" i="13" s="1"/>
  <c r="AJ30" i="2"/>
  <c r="C392" i="13" s="1"/>
  <c r="AU30" i="2"/>
  <c r="AG31" i="2"/>
  <c r="C27" i="13" s="1"/>
  <c r="AH31" i="2"/>
  <c r="C149" i="13" s="1"/>
  <c r="AI31" i="2"/>
  <c r="C271" i="13" s="1"/>
  <c r="AJ31" i="2"/>
  <c r="C393" i="13" s="1"/>
  <c r="AG32" i="2"/>
  <c r="C28" i="13" s="1"/>
  <c r="AH32" i="2"/>
  <c r="C150" i="13" s="1"/>
  <c r="AI32" i="2"/>
  <c r="C272" i="13" s="1"/>
  <c r="AJ32" i="2"/>
  <c r="C394" i="13" s="1"/>
  <c r="AU32" i="2"/>
  <c r="AG33" i="2"/>
  <c r="C29" i="13" s="1"/>
  <c r="AH33" i="2"/>
  <c r="C151" i="13" s="1"/>
  <c r="AI33" i="2"/>
  <c r="C273" i="13" s="1"/>
  <c r="AJ33" i="2"/>
  <c r="C395" i="13" s="1"/>
  <c r="AG34" i="2"/>
  <c r="C30" i="13" s="1"/>
  <c r="AH34" i="2"/>
  <c r="C152" i="13" s="1"/>
  <c r="AI34" i="2"/>
  <c r="C274" i="13" s="1"/>
  <c r="AJ34" i="2"/>
  <c r="C396" i="13" s="1"/>
  <c r="AU34" i="2"/>
  <c r="AG35" i="2"/>
  <c r="C31" i="13" s="1"/>
  <c r="AH35" i="2"/>
  <c r="C153" i="13" s="1"/>
  <c r="AI35" i="2"/>
  <c r="C275" i="13" s="1"/>
  <c r="AJ35" i="2"/>
  <c r="C397" i="13" s="1"/>
  <c r="AG36" i="2"/>
  <c r="C32" i="13" s="1"/>
  <c r="AH36" i="2"/>
  <c r="C154" i="13" s="1"/>
  <c r="AI36" i="2"/>
  <c r="C276" i="13" s="1"/>
  <c r="AJ36" i="2"/>
  <c r="C398" i="13" s="1"/>
  <c r="AU36" i="2"/>
  <c r="AG37" i="2"/>
  <c r="C33" i="13" s="1"/>
  <c r="AH37" i="2"/>
  <c r="C155" i="13" s="1"/>
  <c r="AI37" i="2"/>
  <c r="C277" i="13" s="1"/>
  <c r="AJ37" i="2"/>
  <c r="C399" i="13" s="1"/>
  <c r="AG38" i="2"/>
  <c r="C34" i="13" s="1"/>
  <c r="AH38" i="2"/>
  <c r="C156" i="13" s="1"/>
  <c r="AI38" i="2"/>
  <c r="C278" i="13" s="1"/>
  <c r="AJ38" i="2"/>
  <c r="C400" i="13" s="1"/>
  <c r="AU38" i="2"/>
  <c r="AG39" i="2"/>
  <c r="C35" i="13" s="1"/>
  <c r="AH39" i="2"/>
  <c r="C157" i="13" s="1"/>
  <c r="AI39" i="2"/>
  <c r="C279" i="13" s="1"/>
  <c r="AJ39" i="2"/>
  <c r="C401" i="13" s="1"/>
  <c r="AG40" i="2"/>
  <c r="C36" i="13" s="1"/>
  <c r="AH40" i="2"/>
  <c r="C158" i="13" s="1"/>
  <c r="AI40" i="2"/>
  <c r="C280" i="13" s="1"/>
  <c r="AJ40" i="2"/>
  <c r="C402" i="13" s="1"/>
  <c r="AU40" i="2"/>
  <c r="AG41" i="2"/>
  <c r="C37" i="13" s="1"/>
  <c r="AH41" i="2"/>
  <c r="C159" i="13" s="1"/>
  <c r="AI41" i="2"/>
  <c r="C281" i="13" s="1"/>
  <c r="AJ41" i="2"/>
  <c r="C403" i="13" s="1"/>
  <c r="AG42" i="2"/>
  <c r="C38" i="13" s="1"/>
  <c r="AH42" i="2"/>
  <c r="C160" i="13" s="1"/>
  <c r="AI42" i="2"/>
  <c r="C282" i="13" s="1"/>
  <c r="AJ42" i="2"/>
  <c r="C404" i="13" s="1"/>
  <c r="AU42" i="2"/>
  <c r="AG43" i="2"/>
  <c r="C39" i="13" s="1"/>
  <c r="AH43" i="2"/>
  <c r="C161" i="13" s="1"/>
  <c r="AI43" i="2"/>
  <c r="C283" i="13" s="1"/>
  <c r="AJ43" i="2"/>
  <c r="C405" i="13" s="1"/>
  <c r="AG44" i="2"/>
  <c r="C40" i="13" s="1"/>
  <c r="AH44" i="2"/>
  <c r="C162" i="13" s="1"/>
  <c r="AI44" i="2"/>
  <c r="C284" i="13" s="1"/>
  <c r="AJ44" i="2"/>
  <c r="C406" i="13" s="1"/>
  <c r="AU44" i="2"/>
  <c r="AG45" i="2"/>
  <c r="C41" i="13" s="1"/>
  <c r="AH45" i="2"/>
  <c r="C163" i="13" s="1"/>
  <c r="AI45" i="2"/>
  <c r="C285" i="13" s="1"/>
  <c r="AJ45" i="2"/>
  <c r="C407" i="13" s="1"/>
  <c r="AG46" i="2"/>
  <c r="C42" i="13" s="1"/>
  <c r="AH46" i="2"/>
  <c r="C164" i="13" s="1"/>
  <c r="AI46" i="2"/>
  <c r="C286" i="13" s="1"/>
  <c r="AJ46" i="2"/>
  <c r="C408" i="13" s="1"/>
  <c r="AU46" i="2"/>
  <c r="AG47" i="2"/>
  <c r="C43" i="13" s="1"/>
  <c r="AH47" i="2"/>
  <c r="C165" i="13" s="1"/>
  <c r="AI47" i="2"/>
  <c r="C287" i="13" s="1"/>
  <c r="AJ47" i="2"/>
  <c r="C409" i="13" s="1"/>
  <c r="AG48" i="2"/>
  <c r="C44" i="13" s="1"/>
  <c r="AH48" i="2"/>
  <c r="C166" i="13" s="1"/>
  <c r="AI48" i="2"/>
  <c r="C288" i="13" s="1"/>
  <c r="AJ48" i="2"/>
  <c r="C410" i="13" s="1"/>
  <c r="AU48" i="2"/>
  <c r="AG49" i="2"/>
  <c r="C45" i="13" s="1"/>
  <c r="AH49" i="2"/>
  <c r="C167" i="13" s="1"/>
  <c r="AI49" i="2"/>
  <c r="C289" i="13" s="1"/>
  <c r="AJ49" i="2"/>
  <c r="C411" i="13" s="1"/>
  <c r="AG50" i="2"/>
  <c r="C46" i="13" s="1"/>
  <c r="AH50" i="2"/>
  <c r="C168" i="13" s="1"/>
  <c r="AI50" i="2"/>
  <c r="C290" i="13" s="1"/>
  <c r="AJ50" i="2"/>
  <c r="C412" i="13" s="1"/>
  <c r="AU50" i="2"/>
  <c r="AG51" i="2"/>
  <c r="C47" i="13" s="1"/>
  <c r="AH51" i="2"/>
  <c r="C169" i="13" s="1"/>
  <c r="AI51" i="2"/>
  <c r="C291" i="13" s="1"/>
  <c r="AJ51" i="2"/>
  <c r="C413" i="13" s="1"/>
  <c r="AG52" i="2"/>
  <c r="C48" i="13" s="1"/>
  <c r="AH52" i="2"/>
  <c r="C170" i="13" s="1"/>
  <c r="AI52" i="2"/>
  <c r="C292" i="13" s="1"/>
  <c r="AJ52" i="2"/>
  <c r="C414" i="13" s="1"/>
  <c r="AU52" i="2"/>
  <c r="AG53" i="2"/>
  <c r="C49" i="13" s="1"/>
  <c r="AH53" i="2"/>
  <c r="C171" i="13" s="1"/>
  <c r="AI53" i="2"/>
  <c r="C293" i="13" s="1"/>
  <c r="AJ53" i="2"/>
  <c r="C415" i="13" s="1"/>
  <c r="AG54" i="2"/>
  <c r="C50" i="13" s="1"/>
  <c r="AH54" i="2"/>
  <c r="C172" i="13" s="1"/>
  <c r="AI54" i="2"/>
  <c r="C294" i="13" s="1"/>
  <c r="AJ54" i="2"/>
  <c r="C416" i="13" s="1"/>
  <c r="AU54" i="2"/>
  <c r="AG55" i="2"/>
  <c r="C51" i="13" s="1"/>
  <c r="AH55" i="2"/>
  <c r="C173" i="13" s="1"/>
  <c r="AI55" i="2"/>
  <c r="C295" i="13" s="1"/>
  <c r="AJ55" i="2"/>
  <c r="C417" i="13" s="1"/>
  <c r="AG56" i="2"/>
  <c r="C52" i="13" s="1"/>
  <c r="AH56" i="2"/>
  <c r="C174" i="13" s="1"/>
  <c r="AI56" i="2"/>
  <c r="C296" i="13" s="1"/>
  <c r="AJ56" i="2"/>
  <c r="C418" i="13" s="1"/>
  <c r="AU56" i="2"/>
  <c r="AG57" i="2"/>
  <c r="C53" i="13" s="1"/>
  <c r="AH57" i="2"/>
  <c r="C175" i="13" s="1"/>
  <c r="AI57" i="2"/>
  <c r="C297" i="13" s="1"/>
  <c r="AJ57" i="2"/>
  <c r="C419" i="13" s="1"/>
  <c r="AG58" i="2"/>
  <c r="C54" i="13" s="1"/>
  <c r="AH58" i="2"/>
  <c r="C176" i="13" s="1"/>
  <c r="AI58" i="2"/>
  <c r="C298" i="13" s="1"/>
  <c r="AJ58" i="2"/>
  <c r="C420" i="13" s="1"/>
  <c r="AU58" i="2"/>
  <c r="AG59" i="2"/>
  <c r="C55" i="13" s="1"/>
  <c r="AH59" i="2"/>
  <c r="C177" i="13" s="1"/>
  <c r="AI59" i="2"/>
  <c r="C299" i="13" s="1"/>
  <c r="AJ59" i="2"/>
  <c r="C421" i="13" s="1"/>
  <c r="AG60" i="2"/>
  <c r="C56" i="13" s="1"/>
  <c r="AH60" i="2"/>
  <c r="C178" i="13" s="1"/>
  <c r="AI60" i="2"/>
  <c r="C300" i="13" s="1"/>
  <c r="AJ60" i="2"/>
  <c r="C422" i="13" s="1"/>
  <c r="AU60" i="2"/>
  <c r="AG61" i="2"/>
  <c r="C57" i="13" s="1"/>
  <c r="AH61" i="2"/>
  <c r="C179" i="13" s="1"/>
  <c r="AI61" i="2"/>
  <c r="C301" i="13" s="1"/>
  <c r="AJ61" i="2"/>
  <c r="C423" i="13" s="1"/>
  <c r="AG62" i="2"/>
  <c r="C58" i="13" s="1"/>
  <c r="AH62" i="2"/>
  <c r="C180" i="13" s="1"/>
  <c r="AI62" i="2"/>
  <c r="C302" i="13" s="1"/>
  <c r="AJ62" i="2"/>
  <c r="C424" i="13" s="1"/>
  <c r="AU62" i="2"/>
  <c r="AG63" i="2"/>
  <c r="C59" i="13" s="1"/>
  <c r="AH63" i="2"/>
  <c r="C181" i="13" s="1"/>
  <c r="AI63" i="2"/>
  <c r="C303" i="13" s="1"/>
  <c r="AJ63" i="2"/>
  <c r="C425" i="13" s="1"/>
  <c r="AG64" i="2"/>
  <c r="C60" i="13" s="1"/>
  <c r="AH64" i="2"/>
  <c r="C182" i="13" s="1"/>
  <c r="AI64" i="2"/>
  <c r="C304" i="13" s="1"/>
  <c r="AJ64" i="2"/>
  <c r="C426" i="13" s="1"/>
  <c r="AU64" i="2"/>
  <c r="AG65" i="2"/>
  <c r="C61" i="13" s="1"/>
  <c r="AH65" i="2"/>
  <c r="C183" i="13" s="1"/>
  <c r="AI65" i="2"/>
  <c r="C305" i="13" s="1"/>
  <c r="AJ65" i="2"/>
  <c r="C427" i="13" s="1"/>
  <c r="AS12" i="2"/>
  <c r="AT12" i="2"/>
  <c r="AV12" i="2"/>
  <c r="AS13" i="2"/>
  <c r="AT13" i="2"/>
  <c r="AV13" i="2"/>
  <c r="AS14" i="2"/>
  <c r="AT14" i="2"/>
  <c r="AV14" i="2"/>
  <c r="AS15" i="2"/>
  <c r="AT15" i="2"/>
  <c r="AV15" i="2"/>
  <c r="AS16" i="2"/>
  <c r="AT16" i="2"/>
  <c r="AV16" i="2"/>
  <c r="AS17" i="2"/>
  <c r="AT17" i="2"/>
  <c r="AV17" i="2"/>
  <c r="AS18" i="2"/>
  <c r="AT18" i="2"/>
  <c r="AV18" i="2"/>
  <c r="AS19" i="2"/>
  <c r="AT19" i="2"/>
  <c r="AV19" i="2"/>
  <c r="AS20" i="2"/>
  <c r="AT20" i="2"/>
  <c r="AV20" i="2"/>
  <c r="AS21" i="2"/>
  <c r="AT21" i="2"/>
  <c r="AV21" i="2"/>
  <c r="AS22" i="2"/>
  <c r="AT22" i="2"/>
  <c r="AV22" i="2"/>
  <c r="AS23" i="2"/>
  <c r="AT23" i="2"/>
  <c r="AV23" i="2"/>
  <c r="AS24" i="2"/>
  <c r="AT24" i="2"/>
  <c r="AV24" i="2"/>
  <c r="AS25" i="2"/>
  <c r="AT25" i="2"/>
  <c r="AV25" i="2"/>
  <c r="AS26" i="2"/>
  <c r="AT26" i="2"/>
  <c r="AV26" i="2"/>
  <c r="AS27" i="2"/>
  <c r="AT27" i="2"/>
  <c r="AV27" i="2"/>
  <c r="AS28" i="2"/>
  <c r="AT28" i="2"/>
  <c r="AV28" i="2"/>
  <c r="AS29" i="2"/>
  <c r="AT29" i="2"/>
  <c r="AV29" i="2"/>
  <c r="AS30" i="2"/>
  <c r="AT30" i="2"/>
  <c r="AV30" i="2"/>
  <c r="AS31" i="2"/>
  <c r="AT31" i="2"/>
  <c r="AV31" i="2"/>
  <c r="AS32" i="2"/>
  <c r="AT32" i="2"/>
  <c r="AV32" i="2"/>
  <c r="AS33" i="2"/>
  <c r="AT33" i="2"/>
  <c r="AV33" i="2"/>
  <c r="AS34" i="2"/>
  <c r="AT34" i="2"/>
  <c r="AV34" i="2"/>
  <c r="AS35" i="2"/>
  <c r="AT35" i="2"/>
  <c r="AV35" i="2"/>
  <c r="AS36" i="2"/>
  <c r="AT36" i="2"/>
  <c r="AV36" i="2"/>
  <c r="AS37" i="2"/>
  <c r="AT37" i="2"/>
  <c r="AV37" i="2"/>
  <c r="AS38" i="2"/>
  <c r="AT38" i="2"/>
  <c r="AV38" i="2"/>
  <c r="AS39" i="2"/>
  <c r="AT39" i="2"/>
  <c r="AV39" i="2"/>
  <c r="AS40" i="2"/>
  <c r="AT40" i="2"/>
  <c r="AV40" i="2"/>
  <c r="AS41" i="2"/>
  <c r="AT41" i="2"/>
  <c r="AV41" i="2"/>
  <c r="AS42" i="2"/>
  <c r="AT42" i="2"/>
  <c r="AV42" i="2"/>
  <c r="AS43" i="2"/>
  <c r="AT43" i="2"/>
  <c r="AV43" i="2"/>
  <c r="AS44" i="2"/>
  <c r="AT44" i="2"/>
  <c r="AV44" i="2"/>
  <c r="AS45" i="2"/>
  <c r="AT45" i="2"/>
  <c r="AV45" i="2"/>
  <c r="AS46" i="2"/>
  <c r="AT46" i="2"/>
  <c r="AV46" i="2"/>
  <c r="AS47" i="2"/>
  <c r="AT47" i="2"/>
  <c r="AV47" i="2"/>
  <c r="AS48" i="2"/>
  <c r="AT48" i="2"/>
  <c r="AV48" i="2"/>
  <c r="AS49" i="2"/>
  <c r="AT49" i="2"/>
  <c r="AV49" i="2"/>
  <c r="AS50" i="2"/>
  <c r="AT50" i="2"/>
  <c r="AV50" i="2"/>
  <c r="AS51" i="2"/>
  <c r="AT51" i="2"/>
  <c r="AV51" i="2"/>
  <c r="AS52" i="2"/>
  <c r="AT52" i="2"/>
  <c r="AV52" i="2"/>
  <c r="AS53" i="2"/>
  <c r="AT53" i="2"/>
  <c r="AV53" i="2"/>
  <c r="AS54" i="2"/>
  <c r="AT54" i="2"/>
  <c r="AV54" i="2"/>
  <c r="AS55" i="2"/>
  <c r="AT55" i="2"/>
  <c r="AV55" i="2"/>
  <c r="AS56" i="2"/>
  <c r="AT56" i="2"/>
  <c r="AV56" i="2"/>
  <c r="AS57" i="2"/>
  <c r="AT57" i="2"/>
  <c r="AV57" i="2"/>
  <c r="AS58" i="2"/>
  <c r="AT58" i="2"/>
  <c r="AV58" i="2"/>
  <c r="AS59" i="2"/>
  <c r="AT59" i="2"/>
  <c r="AV59" i="2"/>
  <c r="AS60" i="2"/>
  <c r="AT60" i="2"/>
  <c r="AV60" i="2"/>
  <c r="AS61" i="2"/>
  <c r="AT61" i="2"/>
  <c r="AV61" i="2"/>
  <c r="AS62" i="2"/>
  <c r="AT62" i="2"/>
  <c r="AV62" i="2"/>
  <c r="AS63" i="2"/>
  <c r="AT63" i="2"/>
  <c r="AV63" i="2"/>
  <c r="AS64" i="2"/>
  <c r="AT64" i="2"/>
  <c r="AV64" i="2"/>
  <c r="AS65" i="2"/>
  <c r="AT65" i="2"/>
  <c r="AV65" i="2"/>
  <c r="X6" i="2"/>
  <c r="AC69" i="2"/>
  <c r="B65" i="13" s="1"/>
  <c r="AC70" i="2"/>
  <c r="B66" i="13" s="1"/>
  <c r="AC71" i="2"/>
  <c r="B67" i="13" s="1"/>
  <c r="A67" i="13" s="1"/>
  <c r="AC72" i="2"/>
  <c r="B68" i="13" s="1"/>
  <c r="A68" i="13" s="1"/>
  <c r="AC73" i="2"/>
  <c r="B69" i="13" s="1"/>
  <c r="A69" i="13" s="1"/>
  <c r="AC74" i="2"/>
  <c r="B70" i="13" s="1"/>
  <c r="A70" i="13" s="1"/>
  <c r="AC75" i="2"/>
  <c r="B71" i="13" s="1"/>
  <c r="A71" i="13" s="1"/>
  <c r="AC76" i="2"/>
  <c r="B72" i="13" s="1"/>
  <c r="A72" i="13" s="1"/>
  <c r="AC77" i="2"/>
  <c r="B73" i="13" s="1"/>
  <c r="A73" i="13" s="1"/>
  <c r="AC78" i="2"/>
  <c r="B74" i="13" s="1"/>
  <c r="A74" i="13" s="1"/>
  <c r="AC79" i="2"/>
  <c r="B75" i="13" s="1"/>
  <c r="A75" i="13" s="1"/>
  <c r="AC80" i="2"/>
  <c r="B76" i="13" s="1"/>
  <c r="A76" i="13" s="1"/>
  <c r="AC81" i="2"/>
  <c r="B77" i="13" s="1"/>
  <c r="A77" i="13" s="1"/>
  <c r="AC82" i="2"/>
  <c r="B78" i="13" s="1"/>
  <c r="A78" i="13" s="1"/>
  <c r="AC83" i="2"/>
  <c r="B79" i="13" s="1"/>
  <c r="A79" i="13" s="1"/>
  <c r="AC84" i="2"/>
  <c r="B80" i="13" s="1"/>
  <c r="A80" i="13" s="1"/>
  <c r="AC85" i="2"/>
  <c r="B81" i="13" s="1"/>
  <c r="A81" i="13" s="1"/>
  <c r="AC86" i="2"/>
  <c r="B82" i="13" s="1"/>
  <c r="A82" i="13" s="1"/>
  <c r="AC87" i="2"/>
  <c r="B83" i="13" s="1"/>
  <c r="A83" i="13" s="1"/>
  <c r="AC88" i="2"/>
  <c r="B84" i="13" s="1"/>
  <c r="A84" i="13" s="1"/>
  <c r="AC89" i="2"/>
  <c r="B85" i="13" s="1"/>
  <c r="A85" i="13" s="1"/>
  <c r="AC90" i="2"/>
  <c r="B86" i="13" s="1"/>
  <c r="A86" i="13" s="1"/>
  <c r="AC91" i="2"/>
  <c r="B87" i="13" s="1"/>
  <c r="A87" i="13" s="1"/>
  <c r="AC92" i="2"/>
  <c r="B88" i="13" s="1"/>
  <c r="A88" i="13" s="1"/>
  <c r="AC93" i="2"/>
  <c r="B89" i="13" s="1"/>
  <c r="A89" i="13" s="1"/>
  <c r="AC94" i="2"/>
  <c r="B90" i="13" s="1"/>
  <c r="A90" i="13" s="1"/>
  <c r="AC95" i="2"/>
  <c r="B91" i="13" s="1"/>
  <c r="A91" i="13" s="1"/>
  <c r="AC96" i="2"/>
  <c r="B92" i="13" s="1"/>
  <c r="A92" i="13" s="1"/>
  <c r="AC97" i="2"/>
  <c r="B93" i="13" s="1"/>
  <c r="A93" i="13" s="1"/>
  <c r="AC98" i="2"/>
  <c r="B94" i="13" s="1"/>
  <c r="A94" i="13" s="1"/>
  <c r="AC99" i="2"/>
  <c r="B95" i="13" s="1"/>
  <c r="A95" i="13" s="1"/>
  <c r="AC100" i="2"/>
  <c r="B96" i="13" s="1"/>
  <c r="A96" i="13" s="1"/>
  <c r="AC101" i="2"/>
  <c r="B97" i="13" s="1"/>
  <c r="A97" i="13" s="1"/>
  <c r="AC102" i="2"/>
  <c r="B98" i="13" s="1"/>
  <c r="A98" i="13" s="1"/>
  <c r="AC103" i="2"/>
  <c r="B99" i="13" s="1"/>
  <c r="A99" i="13" s="1"/>
  <c r="AC104" i="2"/>
  <c r="B100" i="13" s="1"/>
  <c r="A100" i="13" s="1"/>
  <c r="AC105" i="2"/>
  <c r="B101" i="13" s="1"/>
  <c r="A101" i="13" s="1"/>
  <c r="AC106" i="2"/>
  <c r="B102" i="13" s="1"/>
  <c r="A102" i="13" s="1"/>
  <c r="AC107" i="2"/>
  <c r="B103" i="13" s="1"/>
  <c r="A103" i="13" s="1"/>
  <c r="AC108" i="2"/>
  <c r="B104" i="13" s="1"/>
  <c r="A104" i="13" s="1"/>
  <c r="AC109" i="2"/>
  <c r="B105" i="13" s="1"/>
  <c r="A105" i="13" s="1"/>
  <c r="AC110" i="2"/>
  <c r="B106" i="13" s="1"/>
  <c r="A106" i="13" s="1"/>
  <c r="AC111" i="2"/>
  <c r="B107" i="13" s="1"/>
  <c r="A107" i="13" s="1"/>
  <c r="AC112" i="2"/>
  <c r="B108" i="13" s="1"/>
  <c r="A108" i="13" s="1"/>
  <c r="AC113" i="2"/>
  <c r="B109" i="13" s="1"/>
  <c r="A109" i="13" s="1"/>
  <c r="AC114" i="2"/>
  <c r="B110" i="13" s="1"/>
  <c r="A110" i="13" s="1"/>
  <c r="AC115" i="2"/>
  <c r="B111" i="13" s="1"/>
  <c r="A111" i="13" s="1"/>
  <c r="AC116" i="2"/>
  <c r="B112" i="13" s="1"/>
  <c r="A112" i="13" s="1"/>
  <c r="AC117" i="2"/>
  <c r="B113" i="13" s="1"/>
  <c r="A113" i="13" s="1"/>
  <c r="AC118" i="2"/>
  <c r="B114" i="13" s="1"/>
  <c r="A114" i="13" s="1"/>
  <c r="AC119" i="2"/>
  <c r="B115" i="13" s="1"/>
  <c r="A115" i="13" s="1"/>
  <c r="AC120" i="2"/>
  <c r="B116" i="13" s="1"/>
  <c r="A116" i="13" s="1"/>
  <c r="AC121" i="2"/>
  <c r="B117" i="13" s="1"/>
  <c r="A117" i="13" s="1"/>
  <c r="AC122" i="2"/>
  <c r="B118" i="13" s="1"/>
  <c r="A118" i="13" s="1"/>
  <c r="AC123" i="2"/>
  <c r="B119" i="13" s="1"/>
  <c r="A119" i="13" s="1"/>
  <c r="AC124" i="2"/>
  <c r="B120" i="13" s="1"/>
  <c r="A120" i="13" s="1"/>
  <c r="AC125" i="2"/>
  <c r="B121" i="13" s="1"/>
  <c r="A121" i="13" s="1"/>
  <c r="AC126" i="2"/>
  <c r="B122" i="13" s="1"/>
  <c r="A122" i="13" s="1"/>
  <c r="AC127" i="2"/>
  <c r="B123" i="13" s="1"/>
  <c r="A123" i="13" s="1"/>
  <c r="AC68" i="2"/>
  <c r="B64" i="13" s="1"/>
  <c r="AC7" i="2"/>
  <c r="B3" i="13" s="1"/>
  <c r="A3" i="13" s="1"/>
  <c r="AC8" i="2"/>
  <c r="B4" i="13" s="1"/>
  <c r="A4" i="13" s="1"/>
  <c r="AC9" i="2"/>
  <c r="B5" i="13" s="1"/>
  <c r="A5" i="13" s="1"/>
  <c r="AC10" i="2"/>
  <c r="B6" i="13" s="1"/>
  <c r="A6" i="13" s="1"/>
  <c r="AC11" i="2"/>
  <c r="B7" i="13" s="1"/>
  <c r="A7" i="13" s="1"/>
  <c r="AC12" i="2"/>
  <c r="B8" i="13" s="1"/>
  <c r="A8" i="13" s="1"/>
  <c r="AC13" i="2"/>
  <c r="B9" i="13" s="1"/>
  <c r="A9" i="13" s="1"/>
  <c r="AC14" i="2"/>
  <c r="B10" i="13" s="1"/>
  <c r="A10" i="13" s="1"/>
  <c r="AC15" i="2"/>
  <c r="B11" i="13" s="1"/>
  <c r="A11" i="13" s="1"/>
  <c r="AC16" i="2"/>
  <c r="B12" i="13" s="1"/>
  <c r="A12" i="13" s="1"/>
  <c r="AC17" i="2"/>
  <c r="B13" i="13" s="1"/>
  <c r="A13" i="13" s="1"/>
  <c r="AC18" i="2"/>
  <c r="B14" i="13" s="1"/>
  <c r="A14" i="13" s="1"/>
  <c r="AC19" i="2"/>
  <c r="B15" i="13" s="1"/>
  <c r="A15" i="13" s="1"/>
  <c r="AC20" i="2"/>
  <c r="B16" i="13" s="1"/>
  <c r="A16" i="13" s="1"/>
  <c r="AC21" i="2"/>
  <c r="B17" i="13" s="1"/>
  <c r="A17" i="13" s="1"/>
  <c r="AC22" i="2"/>
  <c r="B18" i="13" s="1"/>
  <c r="A18" i="13" s="1"/>
  <c r="AC23" i="2"/>
  <c r="B19" i="13" s="1"/>
  <c r="A19" i="13" s="1"/>
  <c r="AC24" i="2"/>
  <c r="B20" i="13" s="1"/>
  <c r="A20" i="13" s="1"/>
  <c r="AC25" i="2"/>
  <c r="B21" i="13" s="1"/>
  <c r="A21" i="13" s="1"/>
  <c r="AC26" i="2"/>
  <c r="B22" i="13" s="1"/>
  <c r="A22" i="13" s="1"/>
  <c r="AC27" i="2"/>
  <c r="B23" i="13" s="1"/>
  <c r="A23" i="13" s="1"/>
  <c r="AC28" i="2"/>
  <c r="B24" i="13" s="1"/>
  <c r="A24" i="13" s="1"/>
  <c r="AC29" i="2"/>
  <c r="B25" i="13" s="1"/>
  <c r="A25" i="13" s="1"/>
  <c r="AC30" i="2"/>
  <c r="B26" i="13" s="1"/>
  <c r="A26" i="13" s="1"/>
  <c r="AC31" i="2"/>
  <c r="B27" i="13" s="1"/>
  <c r="A27" i="13" s="1"/>
  <c r="AC32" i="2"/>
  <c r="B28" i="13" s="1"/>
  <c r="A28" i="13" s="1"/>
  <c r="AC33" i="2"/>
  <c r="B29" i="13" s="1"/>
  <c r="A29" i="13" s="1"/>
  <c r="AC34" i="2"/>
  <c r="B30" i="13" s="1"/>
  <c r="A30" i="13" s="1"/>
  <c r="AC35" i="2"/>
  <c r="B31" i="13" s="1"/>
  <c r="A31" i="13" s="1"/>
  <c r="AC36" i="2"/>
  <c r="B32" i="13" s="1"/>
  <c r="A32" i="13" s="1"/>
  <c r="AC37" i="2"/>
  <c r="B33" i="13" s="1"/>
  <c r="A33" i="13" s="1"/>
  <c r="AC38" i="2"/>
  <c r="B34" i="13" s="1"/>
  <c r="A34" i="13" s="1"/>
  <c r="AC39" i="2"/>
  <c r="B35" i="13" s="1"/>
  <c r="A35" i="13" s="1"/>
  <c r="AC40" i="2"/>
  <c r="B36" i="13" s="1"/>
  <c r="A36" i="13" s="1"/>
  <c r="AC41" i="2"/>
  <c r="B37" i="13" s="1"/>
  <c r="A37" i="13" s="1"/>
  <c r="AC42" i="2"/>
  <c r="B38" i="13" s="1"/>
  <c r="A38" i="13" s="1"/>
  <c r="AC43" i="2"/>
  <c r="B39" i="13" s="1"/>
  <c r="A39" i="13" s="1"/>
  <c r="AC44" i="2"/>
  <c r="B40" i="13" s="1"/>
  <c r="A40" i="13" s="1"/>
  <c r="AC45" i="2"/>
  <c r="B41" i="13" s="1"/>
  <c r="A41" i="13" s="1"/>
  <c r="AC46" i="2"/>
  <c r="B42" i="13" s="1"/>
  <c r="A42" i="13" s="1"/>
  <c r="AC47" i="2"/>
  <c r="B43" i="13" s="1"/>
  <c r="A43" i="13" s="1"/>
  <c r="AC48" i="2"/>
  <c r="B44" i="13" s="1"/>
  <c r="A44" i="13" s="1"/>
  <c r="AC49" i="2"/>
  <c r="B45" i="13" s="1"/>
  <c r="A45" i="13" s="1"/>
  <c r="AC50" i="2"/>
  <c r="B46" i="13" s="1"/>
  <c r="A46" i="13" s="1"/>
  <c r="AC51" i="2"/>
  <c r="B47" i="13" s="1"/>
  <c r="A47" i="13" s="1"/>
  <c r="AC52" i="2"/>
  <c r="B48" i="13" s="1"/>
  <c r="A48" i="13" s="1"/>
  <c r="AC53" i="2"/>
  <c r="B49" i="13" s="1"/>
  <c r="A49" i="13" s="1"/>
  <c r="AC54" i="2"/>
  <c r="B50" i="13" s="1"/>
  <c r="A50" i="13" s="1"/>
  <c r="AC55" i="2"/>
  <c r="B51" i="13" s="1"/>
  <c r="A51" i="13" s="1"/>
  <c r="AC56" i="2"/>
  <c r="B52" i="13" s="1"/>
  <c r="A52" i="13" s="1"/>
  <c r="AC57" i="2"/>
  <c r="B53" i="13" s="1"/>
  <c r="A53" i="13" s="1"/>
  <c r="AC58" i="2"/>
  <c r="B54" i="13" s="1"/>
  <c r="A54" i="13" s="1"/>
  <c r="AC59" i="2"/>
  <c r="B55" i="13" s="1"/>
  <c r="A55" i="13" s="1"/>
  <c r="AC60" i="2"/>
  <c r="B56" i="13" s="1"/>
  <c r="A56" i="13" s="1"/>
  <c r="AC61" i="2"/>
  <c r="B57" i="13" s="1"/>
  <c r="A57" i="13" s="1"/>
  <c r="AC62" i="2"/>
  <c r="B58" i="13" s="1"/>
  <c r="A58" i="13" s="1"/>
  <c r="AC63" i="2"/>
  <c r="B59" i="13" s="1"/>
  <c r="A59" i="13" s="1"/>
  <c r="AC64" i="2"/>
  <c r="B60" i="13" s="1"/>
  <c r="A60" i="13" s="1"/>
  <c r="AC65" i="2"/>
  <c r="B61" i="13" s="1"/>
  <c r="A61" i="13" s="1"/>
  <c r="AC6" i="2"/>
  <c r="B2" i="13" s="1"/>
  <c r="A2" i="13" s="1"/>
  <c r="AH6" i="2"/>
  <c r="C124" i="13" s="1"/>
  <c r="AD69" i="2"/>
  <c r="B187" i="13" s="1"/>
  <c r="A187" i="13" s="1"/>
  <c r="AD70" i="2"/>
  <c r="B188" i="13" s="1"/>
  <c r="A188" i="13" s="1"/>
  <c r="AD71" i="2"/>
  <c r="B189" i="13" s="1"/>
  <c r="A189" i="13" s="1"/>
  <c r="AD72" i="2"/>
  <c r="B190" i="13" s="1"/>
  <c r="A190" i="13" s="1"/>
  <c r="AD73" i="2"/>
  <c r="B191" i="13" s="1"/>
  <c r="A191" i="13" s="1"/>
  <c r="AD74" i="2"/>
  <c r="B192" i="13" s="1"/>
  <c r="A192" i="13" s="1"/>
  <c r="AD75" i="2"/>
  <c r="B193" i="13" s="1"/>
  <c r="A193" i="13" s="1"/>
  <c r="AD76" i="2"/>
  <c r="B194" i="13" s="1"/>
  <c r="A194" i="13" s="1"/>
  <c r="AD77" i="2"/>
  <c r="B195" i="13" s="1"/>
  <c r="A195" i="13" s="1"/>
  <c r="AD78" i="2"/>
  <c r="B196" i="13" s="1"/>
  <c r="A196" i="13" s="1"/>
  <c r="AD79" i="2"/>
  <c r="B197" i="13" s="1"/>
  <c r="A197" i="13" s="1"/>
  <c r="AD80" i="2"/>
  <c r="B198" i="13" s="1"/>
  <c r="A198" i="13" s="1"/>
  <c r="AD81" i="2"/>
  <c r="B199" i="13" s="1"/>
  <c r="A199" i="13" s="1"/>
  <c r="AD82" i="2"/>
  <c r="B200" i="13" s="1"/>
  <c r="A200" i="13" s="1"/>
  <c r="AD83" i="2"/>
  <c r="B201" i="13" s="1"/>
  <c r="A201" i="13" s="1"/>
  <c r="AD84" i="2"/>
  <c r="B202" i="13" s="1"/>
  <c r="A202" i="13" s="1"/>
  <c r="AD85" i="2"/>
  <c r="B203" i="13" s="1"/>
  <c r="A203" i="13" s="1"/>
  <c r="AD86" i="2"/>
  <c r="B204" i="13" s="1"/>
  <c r="A204" i="13" s="1"/>
  <c r="AD87" i="2"/>
  <c r="B205" i="13" s="1"/>
  <c r="A205" i="13" s="1"/>
  <c r="AD88" i="2"/>
  <c r="B206" i="13" s="1"/>
  <c r="A206" i="13" s="1"/>
  <c r="AD89" i="2"/>
  <c r="B207" i="13" s="1"/>
  <c r="A207" i="13" s="1"/>
  <c r="AD90" i="2"/>
  <c r="B208" i="13" s="1"/>
  <c r="A208" i="13" s="1"/>
  <c r="AD91" i="2"/>
  <c r="B209" i="13" s="1"/>
  <c r="A209" i="13" s="1"/>
  <c r="AD92" i="2"/>
  <c r="B210" i="13" s="1"/>
  <c r="A210" i="13" s="1"/>
  <c r="AD93" i="2"/>
  <c r="B211" i="13" s="1"/>
  <c r="A211" i="13" s="1"/>
  <c r="AD94" i="2"/>
  <c r="B212" i="13" s="1"/>
  <c r="A212" i="13" s="1"/>
  <c r="AD95" i="2"/>
  <c r="B213" i="13" s="1"/>
  <c r="A213" i="13" s="1"/>
  <c r="AD96" i="2"/>
  <c r="B214" i="13" s="1"/>
  <c r="A214" i="13" s="1"/>
  <c r="AD97" i="2"/>
  <c r="B215" i="13" s="1"/>
  <c r="A215" i="13" s="1"/>
  <c r="AD98" i="2"/>
  <c r="B216" i="13" s="1"/>
  <c r="A216" i="13" s="1"/>
  <c r="AD99" i="2"/>
  <c r="B217" i="13" s="1"/>
  <c r="A217" i="13" s="1"/>
  <c r="AD100" i="2"/>
  <c r="B218" i="13" s="1"/>
  <c r="A218" i="13" s="1"/>
  <c r="AD101" i="2"/>
  <c r="B219" i="13" s="1"/>
  <c r="A219" i="13" s="1"/>
  <c r="AD102" i="2"/>
  <c r="B220" i="13" s="1"/>
  <c r="A220" i="13" s="1"/>
  <c r="AD103" i="2"/>
  <c r="B221" i="13" s="1"/>
  <c r="A221" i="13" s="1"/>
  <c r="AD104" i="2"/>
  <c r="B222" i="13" s="1"/>
  <c r="A222" i="13" s="1"/>
  <c r="AD105" i="2"/>
  <c r="B223" i="13" s="1"/>
  <c r="A223" i="13" s="1"/>
  <c r="AD106" i="2"/>
  <c r="B224" i="13" s="1"/>
  <c r="A224" i="13" s="1"/>
  <c r="AD107" i="2"/>
  <c r="B225" i="13" s="1"/>
  <c r="A225" i="13" s="1"/>
  <c r="AD108" i="2"/>
  <c r="B226" i="13" s="1"/>
  <c r="A226" i="13" s="1"/>
  <c r="AD109" i="2"/>
  <c r="B227" i="13" s="1"/>
  <c r="A227" i="13" s="1"/>
  <c r="AD110" i="2"/>
  <c r="B228" i="13" s="1"/>
  <c r="A228" i="13" s="1"/>
  <c r="AD111" i="2"/>
  <c r="B229" i="13" s="1"/>
  <c r="A229" i="13" s="1"/>
  <c r="AD112" i="2"/>
  <c r="B230" i="13" s="1"/>
  <c r="A230" i="13" s="1"/>
  <c r="AD113" i="2"/>
  <c r="B231" i="13" s="1"/>
  <c r="A231" i="13" s="1"/>
  <c r="AD114" i="2"/>
  <c r="B232" i="13" s="1"/>
  <c r="A232" i="13" s="1"/>
  <c r="AD115" i="2"/>
  <c r="B233" i="13" s="1"/>
  <c r="A233" i="13" s="1"/>
  <c r="AD116" i="2"/>
  <c r="B234" i="13" s="1"/>
  <c r="A234" i="13" s="1"/>
  <c r="AD117" i="2"/>
  <c r="B235" i="13" s="1"/>
  <c r="A235" i="13" s="1"/>
  <c r="AD118" i="2"/>
  <c r="B236" i="13" s="1"/>
  <c r="A236" i="13" s="1"/>
  <c r="AD119" i="2"/>
  <c r="B237" i="13" s="1"/>
  <c r="A237" i="13" s="1"/>
  <c r="AD120" i="2"/>
  <c r="B238" i="13" s="1"/>
  <c r="A238" i="13" s="1"/>
  <c r="AD121" i="2"/>
  <c r="B239" i="13" s="1"/>
  <c r="A239" i="13" s="1"/>
  <c r="AD122" i="2"/>
  <c r="B240" i="13" s="1"/>
  <c r="A240" i="13" s="1"/>
  <c r="AD123" i="2"/>
  <c r="B241" i="13" s="1"/>
  <c r="A241" i="13" s="1"/>
  <c r="AD124" i="2"/>
  <c r="B242" i="13" s="1"/>
  <c r="A242" i="13" s="1"/>
  <c r="AD125" i="2"/>
  <c r="B243" i="13" s="1"/>
  <c r="A243" i="13" s="1"/>
  <c r="AD126" i="2"/>
  <c r="B244" i="13" s="1"/>
  <c r="A244" i="13" s="1"/>
  <c r="AD127" i="2"/>
  <c r="B245" i="13" s="1"/>
  <c r="A245" i="13" s="1"/>
  <c r="AD68" i="2"/>
  <c r="B186" i="13" s="1"/>
  <c r="A186" i="13" s="1"/>
  <c r="AD7" i="2"/>
  <c r="B125" i="13" s="1"/>
  <c r="A125" i="13" s="1"/>
  <c r="AD8" i="2"/>
  <c r="B126" i="13" s="1"/>
  <c r="A126" i="13" s="1"/>
  <c r="AD9" i="2"/>
  <c r="B127" i="13" s="1"/>
  <c r="A127" i="13" s="1"/>
  <c r="AD10" i="2"/>
  <c r="B128" i="13" s="1"/>
  <c r="A128" i="13" s="1"/>
  <c r="AD11" i="2"/>
  <c r="B129" i="13" s="1"/>
  <c r="A129" i="13" s="1"/>
  <c r="AD12" i="2"/>
  <c r="B130" i="13" s="1"/>
  <c r="A130" i="13" s="1"/>
  <c r="AD13" i="2"/>
  <c r="B131" i="13" s="1"/>
  <c r="A131" i="13" s="1"/>
  <c r="AD14" i="2"/>
  <c r="B132" i="13" s="1"/>
  <c r="A132" i="13" s="1"/>
  <c r="AD15" i="2"/>
  <c r="B133" i="13" s="1"/>
  <c r="A133" i="13" s="1"/>
  <c r="AD16" i="2"/>
  <c r="B134" i="13" s="1"/>
  <c r="A134" i="13" s="1"/>
  <c r="AD17" i="2"/>
  <c r="B135" i="13" s="1"/>
  <c r="A135" i="13" s="1"/>
  <c r="AD18" i="2"/>
  <c r="B136" i="13" s="1"/>
  <c r="A136" i="13" s="1"/>
  <c r="AD19" i="2"/>
  <c r="B137" i="13" s="1"/>
  <c r="A137" i="13" s="1"/>
  <c r="AD20" i="2"/>
  <c r="B138" i="13" s="1"/>
  <c r="A138" i="13" s="1"/>
  <c r="AD21" i="2"/>
  <c r="B139" i="13" s="1"/>
  <c r="A139" i="13" s="1"/>
  <c r="AD22" i="2"/>
  <c r="B140" i="13" s="1"/>
  <c r="A140" i="13" s="1"/>
  <c r="AD23" i="2"/>
  <c r="B141" i="13" s="1"/>
  <c r="A141" i="13" s="1"/>
  <c r="AD24" i="2"/>
  <c r="B142" i="13" s="1"/>
  <c r="A142" i="13" s="1"/>
  <c r="AD25" i="2"/>
  <c r="B143" i="13" s="1"/>
  <c r="A143" i="13" s="1"/>
  <c r="AD26" i="2"/>
  <c r="B144" i="13" s="1"/>
  <c r="A144" i="13" s="1"/>
  <c r="AD27" i="2"/>
  <c r="B145" i="13" s="1"/>
  <c r="A145" i="13" s="1"/>
  <c r="AD28" i="2"/>
  <c r="B146" i="13" s="1"/>
  <c r="A146" i="13" s="1"/>
  <c r="AD29" i="2"/>
  <c r="B147" i="13" s="1"/>
  <c r="A147" i="13" s="1"/>
  <c r="AD30" i="2"/>
  <c r="B148" i="13" s="1"/>
  <c r="A148" i="13" s="1"/>
  <c r="AD31" i="2"/>
  <c r="B149" i="13" s="1"/>
  <c r="A149" i="13" s="1"/>
  <c r="AD32" i="2"/>
  <c r="B150" i="13" s="1"/>
  <c r="A150" i="13" s="1"/>
  <c r="AD33" i="2"/>
  <c r="B151" i="13" s="1"/>
  <c r="A151" i="13" s="1"/>
  <c r="AD34" i="2"/>
  <c r="B152" i="13" s="1"/>
  <c r="A152" i="13" s="1"/>
  <c r="AD35" i="2"/>
  <c r="B153" i="13" s="1"/>
  <c r="A153" i="13" s="1"/>
  <c r="AD36" i="2"/>
  <c r="B154" i="13" s="1"/>
  <c r="A154" i="13" s="1"/>
  <c r="AD37" i="2"/>
  <c r="B155" i="13" s="1"/>
  <c r="A155" i="13" s="1"/>
  <c r="AD38" i="2"/>
  <c r="B156" i="13" s="1"/>
  <c r="A156" i="13" s="1"/>
  <c r="AD39" i="2"/>
  <c r="B157" i="13" s="1"/>
  <c r="A157" i="13" s="1"/>
  <c r="AD40" i="2"/>
  <c r="B158" i="13" s="1"/>
  <c r="A158" i="13" s="1"/>
  <c r="AD41" i="2"/>
  <c r="B159" i="13" s="1"/>
  <c r="A159" i="13" s="1"/>
  <c r="AD42" i="2"/>
  <c r="B160" i="13" s="1"/>
  <c r="A160" i="13" s="1"/>
  <c r="AD43" i="2"/>
  <c r="B161" i="13" s="1"/>
  <c r="A161" i="13" s="1"/>
  <c r="AD44" i="2"/>
  <c r="B162" i="13" s="1"/>
  <c r="A162" i="13" s="1"/>
  <c r="AD45" i="2"/>
  <c r="B163" i="13" s="1"/>
  <c r="A163" i="13" s="1"/>
  <c r="AD46" i="2"/>
  <c r="B164" i="13" s="1"/>
  <c r="A164" i="13" s="1"/>
  <c r="AD47" i="2"/>
  <c r="B165" i="13" s="1"/>
  <c r="A165" i="13" s="1"/>
  <c r="AD48" i="2"/>
  <c r="B166" i="13" s="1"/>
  <c r="A166" i="13" s="1"/>
  <c r="AD49" i="2"/>
  <c r="B167" i="13" s="1"/>
  <c r="A167" i="13" s="1"/>
  <c r="AD50" i="2"/>
  <c r="B168" i="13" s="1"/>
  <c r="A168" i="13" s="1"/>
  <c r="AD51" i="2"/>
  <c r="B169" i="13" s="1"/>
  <c r="A169" i="13" s="1"/>
  <c r="AD52" i="2"/>
  <c r="B170" i="13" s="1"/>
  <c r="A170" i="13" s="1"/>
  <c r="AD53" i="2"/>
  <c r="B171" i="13" s="1"/>
  <c r="A171" i="13" s="1"/>
  <c r="AD54" i="2"/>
  <c r="B172" i="13" s="1"/>
  <c r="A172" i="13" s="1"/>
  <c r="AD55" i="2"/>
  <c r="B173" i="13" s="1"/>
  <c r="A173" i="13" s="1"/>
  <c r="AD56" i="2"/>
  <c r="B174" i="13" s="1"/>
  <c r="A174" i="13" s="1"/>
  <c r="AD57" i="2"/>
  <c r="B175" i="13" s="1"/>
  <c r="A175" i="13" s="1"/>
  <c r="AD58" i="2"/>
  <c r="B176" i="13" s="1"/>
  <c r="A176" i="13" s="1"/>
  <c r="AD59" i="2"/>
  <c r="B177" i="13" s="1"/>
  <c r="A177" i="13" s="1"/>
  <c r="AD60" i="2"/>
  <c r="B178" i="13" s="1"/>
  <c r="A178" i="13" s="1"/>
  <c r="AD61" i="2"/>
  <c r="B179" i="13" s="1"/>
  <c r="A179" i="13" s="1"/>
  <c r="AD62" i="2"/>
  <c r="B180" i="13" s="1"/>
  <c r="A180" i="13" s="1"/>
  <c r="AD63" i="2"/>
  <c r="B181" i="13" s="1"/>
  <c r="A181" i="13" s="1"/>
  <c r="AD64" i="2"/>
  <c r="B182" i="13" s="1"/>
  <c r="A182" i="13" s="1"/>
  <c r="AD65" i="2"/>
  <c r="B183" i="13" s="1"/>
  <c r="A183" i="13" s="1"/>
  <c r="AD6" i="2"/>
  <c r="B124" i="13" s="1"/>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6" i="2"/>
  <c r="S7" i="2"/>
  <c r="T7" i="2"/>
  <c r="S8" i="2"/>
  <c r="T8" i="2"/>
  <c r="S9" i="2"/>
  <c r="T9" i="2"/>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S31" i="2"/>
  <c r="T31" i="2"/>
  <c r="S32" i="2"/>
  <c r="T32" i="2"/>
  <c r="S33" i="2"/>
  <c r="T33" i="2"/>
  <c r="S34" i="2"/>
  <c r="T34" i="2"/>
  <c r="S35" i="2"/>
  <c r="T35" i="2"/>
  <c r="S36" i="2"/>
  <c r="T36" i="2"/>
  <c r="S37" i="2"/>
  <c r="T37" i="2"/>
  <c r="S38" i="2"/>
  <c r="T38" i="2"/>
  <c r="S39" i="2"/>
  <c r="T39" i="2"/>
  <c r="S40" i="2"/>
  <c r="T40" i="2"/>
  <c r="S41" i="2"/>
  <c r="T41" i="2"/>
  <c r="S42" i="2"/>
  <c r="T42" i="2"/>
  <c r="S43" i="2"/>
  <c r="T43" i="2"/>
  <c r="S44" i="2"/>
  <c r="T44" i="2"/>
  <c r="S45" i="2"/>
  <c r="T45" i="2"/>
  <c r="S46" i="2"/>
  <c r="T46" i="2"/>
  <c r="S47" i="2"/>
  <c r="T47" i="2"/>
  <c r="S48" i="2"/>
  <c r="T48" i="2"/>
  <c r="S49" i="2"/>
  <c r="T49" i="2"/>
  <c r="S50" i="2"/>
  <c r="T50" i="2"/>
  <c r="S51" i="2"/>
  <c r="T51" i="2"/>
  <c r="S52" i="2"/>
  <c r="T52" i="2"/>
  <c r="S53" i="2"/>
  <c r="T53" i="2"/>
  <c r="S54" i="2"/>
  <c r="T54" i="2"/>
  <c r="S55" i="2"/>
  <c r="T55" i="2"/>
  <c r="S56" i="2"/>
  <c r="T56" i="2"/>
  <c r="S57" i="2"/>
  <c r="T57" i="2"/>
  <c r="S58" i="2"/>
  <c r="T58" i="2"/>
  <c r="S59" i="2"/>
  <c r="T59" i="2"/>
  <c r="S60" i="2"/>
  <c r="T60" i="2"/>
  <c r="S61" i="2"/>
  <c r="T61" i="2"/>
  <c r="S62" i="2"/>
  <c r="T62" i="2"/>
  <c r="S63" i="2"/>
  <c r="T63" i="2"/>
  <c r="S64" i="2"/>
  <c r="T64" i="2"/>
  <c r="S65" i="2"/>
  <c r="T65" i="2"/>
  <c r="S68" i="2"/>
  <c r="T68" i="2"/>
  <c r="S69" i="2"/>
  <c r="T69" i="2"/>
  <c r="S70" i="2"/>
  <c r="T70" i="2"/>
  <c r="S71" i="2"/>
  <c r="T71" i="2"/>
  <c r="S72" i="2"/>
  <c r="T72" i="2"/>
  <c r="S73" i="2"/>
  <c r="T73" i="2"/>
  <c r="S74" i="2"/>
  <c r="T74" i="2"/>
  <c r="S75" i="2"/>
  <c r="T75" i="2"/>
  <c r="S76" i="2"/>
  <c r="T76" i="2"/>
  <c r="S77" i="2"/>
  <c r="T77" i="2"/>
  <c r="S78" i="2"/>
  <c r="T78" i="2"/>
  <c r="S79" i="2"/>
  <c r="T79" i="2"/>
  <c r="S80" i="2"/>
  <c r="T80" i="2"/>
  <c r="S81" i="2"/>
  <c r="T81" i="2"/>
  <c r="S82" i="2"/>
  <c r="T82" i="2"/>
  <c r="S83" i="2"/>
  <c r="T83" i="2"/>
  <c r="S84" i="2"/>
  <c r="T84" i="2"/>
  <c r="S85" i="2"/>
  <c r="T85" i="2"/>
  <c r="S86" i="2"/>
  <c r="T86" i="2"/>
  <c r="S87" i="2"/>
  <c r="T87" i="2"/>
  <c r="S88" i="2"/>
  <c r="T88" i="2"/>
  <c r="S89" i="2"/>
  <c r="T89" i="2"/>
  <c r="S90" i="2"/>
  <c r="T90" i="2"/>
  <c r="S91" i="2"/>
  <c r="T91" i="2"/>
  <c r="S92" i="2"/>
  <c r="T92" i="2"/>
  <c r="S93" i="2"/>
  <c r="T93" i="2"/>
  <c r="S94" i="2"/>
  <c r="T94" i="2"/>
  <c r="S95" i="2"/>
  <c r="T95" i="2"/>
  <c r="S96" i="2"/>
  <c r="T96" i="2"/>
  <c r="S97" i="2"/>
  <c r="T97" i="2"/>
  <c r="S98" i="2"/>
  <c r="T98" i="2"/>
  <c r="S99" i="2"/>
  <c r="T99" i="2"/>
  <c r="S100" i="2"/>
  <c r="T100" i="2"/>
  <c r="S101" i="2"/>
  <c r="T101" i="2"/>
  <c r="S102" i="2"/>
  <c r="T102" i="2"/>
  <c r="S103" i="2"/>
  <c r="T103" i="2"/>
  <c r="S104" i="2"/>
  <c r="T104" i="2"/>
  <c r="S105" i="2"/>
  <c r="T105" i="2"/>
  <c r="S106" i="2"/>
  <c r="T106" i="2"/>
  <c r="S107" i="2"/>
  <c r="T107" i="2"/>
  <c r="S108" i="2"/>
  <c r="T108" i="2"/>
  <c r="S109" i="2"/>
  <c r="T109" i="2"/>
  <c r="S110" i="2"/>
  <c r="T110" i="2"/>
  <c r="S111" i="2"/>
  <c r="T111" i="2"/>
  <c r="S112" i="2"/>
  <c r="T112" i="2"/>
  <c r="S113" i="2"/>
  <c r="T113" i="2"/>
  <c r="S114" i="2"/>
  <c r="T114" i="2"/>
  <c r="S115" i="2"/>
  <c r="T115" i="2"/>
  <c r="S116" i="2"/>
  <c r="T116" i="2"/>
  <c r="S117" i="2"/>
  <c r="T117" i="2"/>
  <c r="S118" i="2"/>
  <c r="T118" i="2"/>
  <c r="S119" i="2"/>
  <c r="T119" i="2"/>
  <c r="S120" i="2"/>
  <c r="T120" i="2"/>
  <c r="S121" i="2"/>
  <c r="T121" i="2"/>
  <c r="S122" i="2"/>
  <c r="T122" i="2"/>
  <c r="S123" i="2"/>
  <c r="T123" i="2"/>
  <c r="S124" i="2"/>
  <c r="T124" i="2"/>
  <c r="S125" i="2"/>
  <c r="T125" i="2"/>
  <c r="S126" i="2"/>
  <c r="T126" i="2"/>
  <c r="S127" i="2"/>
  <c r="T127" i="2"/>
  <c r="AA86" i="2"/>
  <c r="Y89" i="2"/>
  <c r="Y90" i="2"/>
  <c r="AA92" i="2"/>
  <c r="Y94" i="2"/>
  <c r="AA97" i="2"/>
  <c r="Y98" i="2"/>
  <c r="Y100" i="2"/>
  <c r="AA101" i="2"/>
  <c r="AA104" i="2"/>
  <c r="AA106" i="2"/>
  <c r="Y107" i="2"/>
  <c r="Y110" i="2"/>
  <c r="AA112" i="2"/>
  <c r="AA113" i="2"/>
  <c r="Y114" i="2"/>
  <c r="AA118" i="2"/>
  <c r="AA119" i="2"/>
  <c r="AA120" i="2"/>
  <c r="AA122" i="2"/>
  <c r="Y124" i="2"/>
  <c r="Y126"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68" i="2"/>
  <c r="A69" i="2"/>
  <c r="A70" i="2"/>
  <c r="A71" i="2"/>
  <c r="A72" i="2"/>
  <c r="A73" i="2"/>
  <c r="A74" i="2"/>
  <c r="A75" i="2"/>
  <c r="A76" i="2"/>
  <c r="A77" i="2"/>
  <c r="A78" i="2"/>
  <c r="A79" i="2"/>
  <c r="A80" i="2"/>
  <c r="A81" i="2"/>
  <c r="A82" i="2"/>
  <c r="A83" i="2"/>
  <c r="A84" i="2"/>
  <c r="A85" i="2"/>
  <c r="AA15" i="2"/>
  <c r="Y16" i="2"/>
  <c r="AA20" i="2"/>
  <c r="Y23" i="2"/>
  <c r="AA24" i="2"/>
  <c r="Y26" i="2"/>
  <c r="Y29" i="2"/>
  <c r="Y31" i="2"/>
  <c r="AA33" i="2"/>
  <c r="Y34" i="2"/>
  <c r="AA36" i="2"/>
  <c r="Y38" i="2"/>
  <c r="Y41" i="2"/>
  <c r="AA42" i="2"/>
  <c r="Y43" i="2"/>
  <c r="Y45" i="2"/>
  <c r="AA47" i="2"/>
  <c r="AA48" i="2"/>
  <c r="AA50" i="2"/>
  <c r="AA51" i="2"/>
  <c r="Y52" i="2"/>
  <c r="AA54" i="2"/>
  <c r="Y57" i="2"/>
  <c r="AA59" i="2"/>
  <c r="AA60" i="2"/>
  <c r="AA63" i="2"/>
  <c r="AA64"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c r="A8" i="2"/>
  <c r="A9" i="2"/>
  <c r="A10" i="2"/>
  <c r="A11" i="2"/>
  <c r="A12" i="2"/>
  <c r="A13" i="2"/>
  <c r="Y13" i="2"/>
  <c r="AA6" i="2"/>
  <c r="AA79" i="2"/>
  <c r="AA75" i="2"/>
  <c r="AE7" i="2"/>
  <c r="B247" i="13" s="1"/>
  <c r="A247" i="13" s="1"/>
  <c r="AF7" i="2"/>
  <c r="B369" i="13" s="1"/>
  <c r="A369" i="13" s="1"/>
  <c r="AE8" i="2"/>
  <c r="B248" i="13" s="1"/>
  <c r="A248" i="13" s="1"/>
  <c r="AF8" i="2"/>
  <c r="B370" i="13" s="1"/>
  <c r="A370" i="13" s="1"/>
  <c r="AE9" i="2"/>
  <c r="B249" i="13" s="1"/>
  <c r="A249" i="13" s="1"/>
  <c r="AF9" i="2"/>
  <c r="B371" i="13" s="1"/>
  <c r="A371" i="13" s="1"/>
  <c r="AE10" i="2"/>
  <c r="B250" i="13" s="1"/>
  <c r="A250" i="13" s="1"/>
  <c r="AF10" i="2"/>
  <c r="B372" i="13" s="1"/>
  <c r="A372" i="13" s="1"/>
  <c r="AE11" i="2"/>
  <c r="B251" i="13" s="1"/>
  <c r="A251" i="13" s="1"/>
  <c r="AF11" i="2"/>
  <c r="B373" i="13" s="1"/>
  <c r="A373" i="13" s="1"/>
  <c r="AE12" i="2"/>
  <c r="B252" i="13" s="1"/>
  <c r="A252" i="13" s="1"/>
  <c r="AF12" i="2"/>
  <c r="B374" i="13" s="1"/>
  <c r="A374" i="13" s="1"/>
  <c r="AE13" i="2"/>
  <c r="B253" i="13" s="1"/>
  <c r="A253" i="13" s="1"/>
  <c r="AF13" i="2"/>
  <c r="B375" i="13" s="1"/>
  <c r="A375" i="13" s="1"/>
  <c r="AE14" i="2"/>
  <c r="B254" i="13" s="1"/>
  <c r="A254" i="13" s="1"/>
  <c r="AF14" i="2"/>
  <c r="B376" i="13" s="1"/>
  <c r="A376" i="13" s="1"/>
  <c r="AE15" i="2"/>
  <c r="B255" i="13" s="1"/>
  <c r="A255" i="13" s="1"/>
  <c r="AF15" i="2"/>
  <c r="B377" i="13" s="1"/>
  <c r="A377" i="13" s="1"/>
  <c r="AE16" i="2"/>
  <c r="B256" i="13" s="1"/>
  <c r="A256" i="13" s="1"/>
  <c r="AF16" i="2"/>
  <c r="B378" i="13" s="1"/>
  <c r="A378" i="13" s="1"/>
  <c r="AE17" i="2"/>
  <c r="B257" i="13" s="1"/>
  <c r="A257" i="13" s="1"/>
  <c r="AF17" i="2"/>
  <c r="B379" i="13" s="1"/>
  <c r="A379" i="13" s="1"/>
  <c r="AE18" i="2"/>
  <c r="B258" i="13" s="1"/>
  <c r="A258" i="13" s="1"/>
  <c r="AF18" i="2"/>
  <c r="B380" i="13" s="1"/>
  <c r="A380" i="13" s="1"/>
  <c r="AE19" i="2"/>
  <c r="B259" i="13" s="1"/>
  <c r="A259" i="13" s="1"/>
  <c r="AF19" i="2"/>
  <c r="B381" i="13" s="1"/>
  <c r="A381" i="13" s="1"/>
  <c r="AE20" i="2"/>
  <c r="B260" i="13" s="1"/>
  <c r="A260" i="13" s="1"/>
  <c r="AF20" i="2"/>
  <c r="B382" i="13" s="1"/>
  <c r="A382" i="13" s="1"/>
  <c r="AE21" i="2"/>
  <c r="B261" i="13" s="1"/>
  <c r="A261" i="13" s="1"/>
  <c r="AF21" i="2"/>
  <c r="B383" i="13" s="1"/>
  <c r="A383" i="13" s="1"/>
  <c r="AE22" i="2"/>
  <c r="B262" i="13" s="1"/>
  <c r="A262" i="13" s="1"/>
  <c r="AF22" i="2"/>
  <c r="B384" i="13" s="1"/>
  <c r="A384" i="13" s="1"/>
  <c r="AE23" i="2"/>
  <c r="B263" i="13" s="1"/>
  <c r="A263" i="13" s="1"/>
  <c r="AF23" i="2"/>
  <c r="B385" i="13" s="1"/>
  <c r="A385" i="13" s="1"/>
  <c r="AE24" i="2"/>
  <c r="B264" i="13" s="1"/>
  <c r="A264" i="13" s="1"/>
  <c r="AF24" i="2"/>
  <c r="B386" i="13" s="1"/>
  <c r="A386" i="13" s="1"/>
  <c r="AE25" i="2"/>
  <c r="B265" i="13" s="1"/>
  <c r="A265" i="13" s="1"/>
  <c r="AF25" i="2"/>
  <c r="B387" i="13" s="1"/>
  <c r="A387" i="13" s="1"/>
  <c r="AE26" i="2"/>
  <c r="B266" i="13" s="1"/>
  <c r="A266" i="13" s="1"/>
  <c r="AF26" i="2"/>
  <c r="B388" i="13" s="1"/>
  <c r="A388" i="13" s="1"/>
  <c r="AE27" i="2"/>
  <c r="B267" i="13" s="1"/>
  <c r="A267" i="13" s="1"/>
  <c r="AF27" i="2"/>
  <c r="B389" i="13" s="1"/>
  <c r="A389" i="13" s="1"/>
  <c r="AE28" i="2"/>
  <c r="B268" i="13" s="1"/>
  <c r="A268" i="13" s="1"/>
  <c r="AF28" i="2"/>
  <c r="B390" i="13" s="1"/>
  <c r="A390" i="13" s="1"/>
  <c r="AE29" i="2"/>
  <c r="B269" i="13" s="1"/>
  <c r="A269" i="13" s="1"/>
  <c r="AF29" i="2"/>
  <c r="B391" i="13" s="1"/>
  <c r="A391" i="13" s="1"/>
  <c r="AE30" i="2"/>
  <c r="B270" i="13" s="1"/>
  <c r="A270" i="13" s="1"/>
  <c r="AF30" i="2"/>
  <c r="B392" i="13" s="1"/>
  <c r="A392" i="13" s="1"/>
  <c r="AE31" i="2"/>
  <c r="B271" i="13" s="1"/>
  <c r="A271" i="13" s="1"/>
  <c r="AF31" i="2"/>
  <c r="B393" i="13" s="1"/>
  <c r="A393" i="13" s="1"/>
  <c r="AE32" i="2"/>
  <c r="B272" i="13" s="1"/>
  <c r="A272" i="13" s="1"/>
  <c r="AF32" i="2"/>
  <c r="B394" i="13" s="1"/>
  <c r="A394" i="13" s="1"/>
  <c r="AE33" i="2"/>
  <c r="B273" i="13" s="1"/>
  <c r="A273" i="13" s="1"/>
  <c r="AF33" i="2"/>
  <c r="B395" i="13" s="1"/>
  <c r="A395" i="13" s="1"/>
  <c r="AE34" i="2"/>
  <c r="B274" i="13" s="1"/>
  <c r="A274" i="13" s="1"/>
  <c r="AF34" i="2"/>
  <c r="B396" i="13" s="1"/>
  <c r="A396" i="13" s="1"/>
  <c r="AE35" i="2"/>
  <c r="B275" i="13" s="1"/>
  <c r="A275" i="13" s="1"/>
  <c r="AF35" i="2"/>
  <c r="B397" i="13" s="1"/>
  <c r="A397" i="13" s="1"/>
  <c r="AE36" i="2"/>
  <c r="B276" i="13" s="1"/>
  <c r="A276" i="13" s="1"/>
  <c r="AF36" i="2"/>
  <c r="B398" i="13" s="1"/>
  <c r="A398" i="13" s="1"/>
  <c r="AE37" i="2"/>
  <c r="B277" i="13" s="1"/>
  <c r="A277" i="13" s="1"/>
  <c r="AF37" i="2"/>
  <c r="B399" i="13" s="1"/>
  <c r="A399" i="13" s="1"/>
  <c r="AE38" i="2"/>
  <c r="B278" i="13" s="1"/>
  <c r="A278" i="13" s="1"/>
  <c r="AF38" i="2"/>
  <c r="B400" i="13" s="1"/>
  <c r="A400" i="13" s="1"/>
  <c r="AE39" i="2"/>
  <c r="B279" i="13" s="1"/>
  <c r="A279" i="13" s="1"/>
  <c r="AF39" i="2"/>
  <c r="B401" i="13" s="1"/>
  <c r="A401" i="13" s="1"/>
  <c r="AE40" i="2"/>
  <c r="B280" i="13" s="1"/>
  <c r="A280" i="13" s="1"/>
  <c r="AF40" i="2"/>
  <c r="B402" i="13" s="1"/>
  <c r="A402" i="13" s="1"/>
  <c r="AE41" i="2"/>
  <c r="B281" i="13" s="1"/>
  <c r="A281" i="13" s="1"/>
  <c r="AF41" i="2"/>
  <c r="B403" i="13" s="1"/>
  <c r="A403" i="13" s="1"/>
  <c r="AE42" i="2"/>
  <c r="B282" i="13" s="1"/>
  <c r="A282" i="13" s="1"/>
  <c r="AF42" i="2"/>
  <c r="B404" i="13" s="1"/>
  <c r="A404" i="13" s="1"/>
  <c r="AE43" i="2"/>
  <c r="B283" i="13" s="1"/>
  <c r="A283" i="13" s="1"/>
  <c r="AF43" i="2"/>
  <c r="B405" i="13" s="1"/>
  <c r="A405" i="13" s="1"/>
  <c r="AE44" i="2"/>
  <c r="B284" i="13" s="1"/>
  <c r="A284" i="13" s="1"/>
  <c r="AF44" i="2"/>
  <c r="B406" i="13" s="1"/>
  <c r="A406" i="13" s="1"/>
  <c r="AE45" i="2"/>
  <c r="B285" i="13" s="1"/>
  <c r="A285" i="13" s="1"/>
  <c r="AF45" i="2"/>
  <c r="B407" i="13" s="1"/>
  <c r="A407" i="13" s="1"/>
  <c r="AE46" i="2"/>
  <c r="B286" i="13" s="1"/>
  <c r="A286" i="13" s="1"/>
  <c r="AF46" i="2"/>
  <c r="B408" i="13" s="1"/>
  <c r="A408" i="13" s="1"/>
  <c r="AE47" i="2"/>
  <c r="B287" i="13" s="1"/>
  <c r="A287" i="13" s="1"/>
  <c r="AF47" i="2"/>
  <c r="B409" i="13" s="1"/>
  <c r="A409" i="13" s="1"/>
  <c r="AE48" i="2"/>
  <c r="B288" i="13" s="1"/>
  <c r="A288" i="13" s="1"/>
  <c r="AF48" i="2"/>
  <c r="B410" i="13" s="1"/>
  <c r="A410" i="13" s="1"/>
  <c r="AE49" i="2"/>
  <c r="B289" i="13" s="1"/>
  <c r="A289" i="13" s="1"/>
  <c r="AF49" i="2"/>
  <c r="B411" i="13" s="1"/>
  <c r="A411" i="13" s="1"/>
  <c r="AE50" i="2"/>
  <c r="B290" i="13" s="1"/>
  <c r="A290" i="13" s="1"/>
  <c r="AF50" i="2"/>
  <c r="B412" i="13" s="1"/>
  <c r="A412" i="13" s="1"/>
  <c r="AE51" i="2"/>
  <c r="B291" i="13" s="1"/>
  <c r="A291" i="13" s="1"/>
  <c r="AF51" i="2"/>
  <c r="B413" i="13" s="1"/>
  <c r="A413" i="13" s="1"/>
  <c r="AE52" i="2"/>
  <c r="B292" i="13" s="1"/>
  <c r="A292" i="13" s="1"/>
  <c r="AF52" i="2"/>
  <c r="B414" i="13" s="1"/>
  <c r="A414" i="13" s="1"/>
  <c r="AE53" i="2"/>
  <c r="B293" i="13" s="1"/>
  <c r="A293" i="13" s="1"/>
  <c r="AF53" i="2"/>
  <c r="B415" i="13" s="1"/>
  <c r="A415" i="13" s="1"/>
  <c r="AE54" i="2"/>
  <c r="B294" i="13" s="1"/>
  <c r="A294" i="13" s="1"/>
  <c r="AF54" i="2"/>
  <c r="B416" i="13" s="1"/>
  <c r="A416" i="13" s="1"/>
  <c r="AE55" i="2"/>
  <c r="B295" i="13" s="1"/>
  <c r="A295" i="13" s="1"/>
  <c r="AF55" i="2"/>
  <c r="B417" i="13" s="1"/>
  <c r="A417" i="13" s="1"/>
  <c r="AE56" i="2"/>
  <c r="B296" i="13" s="1"/>
  <c r="A296" i="13" s="1"/>
  <c r="AF56" i="2"/>
  <c r="B418" i="13" s="1"/>
  <c r="A418" i="13" s="1"/>
  <c r="AE57" i="2"/>
  <c r="B297" i="13" s="1"/>
  <c r="A297" i="13" s="1"/>
  <c r="AF57" i="2"/>
  <c r="B419" i="13" s="1"/>
  <c r="A419" i="13" s="1"/>
  <c r="AE58" i="2"/>
  <c r="B298" i="13" s="1"/>
  <c r="A298" i="13" s="1"/>
  <c r="AF58" i="2"/>
  <c r="B420" i="13" s="1"/>
  <c r="A420" i="13" s="1"/>
  <c r="AE59" i="2"/>
  <c r="B299" i="13" s="1"/>
  <c r="A299" i="13" s="1"/>
  <c r="AF59" i="2"/>
  <c r="B421" i="13" s="1"/>
  <c r="A421" i="13" s="1"/>
  <c r="AE60" i="2"/>
  <c r="B300" i="13" s="1"/>
  <c r="A300" i="13" s="1"/>
  <c r="AF60" i="2"/>
  <c r="B422" i="13" s="1"/>
  <c r="A422" i="13" s="1"/>
  <c r="AE61" i="2"/>
  <c r="B301" i="13" s="1"/>
  <c r="A301" i="13" s="1"/>
  <c r="AF61" i="2"/>
  <c r="B423" i="13" s="1"/>
  <c r="A423" i="13" s="1"/>
  <c r="AE62" i="2"/>
  <c r="B302" i="13" s="1"/>
  <c r="A302" i="13" s="1"/>
  <c r="AF62" i="2"/>
  <c r="B424" i="13" s="1"/>
  <c r="A424" i="13" s="1"/>
  <c r="AE63" i="2"/>
  <c r="B303" i="13" s="1"/>
  <c r="A303" i="13" s="1"/>
  <c r="AF63" i="2"/>
  <c r="B425" i="13" s="1"/>
  <c r="A425" i="13" s="1"/>
  <c r="AE64" i="2"/>
  <c r="B304" i="13" s="1"/>
  <c r="A304" i="13" s="1"/>
  <c r="AF64" i="2"/>
  <c r="B426" i="13" s="1"/>
  <c r="A426" i="13" s="1"/>
  <c r="AE65" i="2"/>
  <c r="B305" i="13" s="1"/>
  <c r="A305" i="13" s="1"/>
  <c r="AF65" i="2"/>
  <c r="B427" i="13" s="1"/>
  <c r="A427" i="13" s="1"/>
  <c r="AE68" i="2"/>
  <c r="B308" i="13" s="1"/>
  <c r="A308" i="13" s="1"/>
  <c r="AF68" i="2"/>
  <c r="B430" i="13" s="1"/>
  <c r="A430" i="13" s="1"/>
  <c r="AE69" i="2"/>
  <c r="B309" i="13" s="1"/>
  <c r="A309" i="13" s="1"/>
  <c r="AF69" i="2"/>
  <c r="B431" i="13" s="1"/>
  <c r="A431" i="13" s="1"/>
  <c r="AE70" i="2"/>
  <c r="B310" i="13" s="1"/>
  <c r="A310" i="13" s="1"/>
  <c r="AF70" i="2"/>
  <c r="B432" i="13" s="1"/>
  <c r="A432" i="13" s="1"/>
  <c r="AE71" i="2"/>
  <c r="B311" i="13" s="1"/>
  <c r="A311" i="13" s="1"/>
  <c r="AF71" i="2"/>
  <c r="B433" i="13" s="1"/>
  <c r="A433" i="13" s="1"/>
  <c r="AE72" i="2"/>
  <c r="B312" i="13" s="1"/>
  <c r="A312" i="13" s="1"/>
  <c r="AF72" i="2"/>
  <c r="B434" i="13" s="1"/>
  <c r="A434" i="13" s="1"/>
  <c r="AE73" i="2"/>
  <c r="B313" i="13" s="1"/>
  <c r="A313" i="13" s="1"/>
  <c r="AF73" i="2"/>
  <c r="B435" i="13" s="1"/>
  <c r="A435" i="13" s="1"/>
  <c r="AE74" i="2"/>
  <c r="B314" i="13" s="1"/>
  <c r="A314" i="13" s="1"/>
  <c r="AF74" i="2"/>
  <c r="B436" i="13" s="1"/>
  <c r="A436" i="13" s="1"/>
  <c r="AE75" i="2"/>
  <c r="B315" i="13" s="1"/>
  <c r="A315" i="13" s="1"/>
  <c r="AF75" i="2"/>
  <c r="B437" i="13" s="1"/>
  <c r="A437" i="13" s="1"/>
  <c r="AE76" i="2"/>
  <c r="B316" i="13" s="1"/>
  <c r="A316" i="13" s="1"/>
  <c r="AF76" i="2"/>
  <c r="B438" i="13" s="1"/>
  <c r="A438" i="13" s="1"/>
  <c r="AE77" i="2"/>
  <c r="B317" i="13" s="1"/>
  <c r="A317" i="13" s="1"/>
  <c r="AF77" i="2"/>
  <c r="B439" i="13" s="1"/>
  <c r="A439" i="13" s="1"/>
  <c r="AE78" i="2"/>
  <c r="B318" i="13" s="1"/>
  <c r="A318" i="13" s="1"/>
  <c r="AF78" i="2"/>
  <c r="B440" i="13" s="1"/>
  <c r="A440" i="13" s="1"/>
  <c r="AE79" i="2"/>
  <c r="B319" i="13" s="1"/>
  <c r="A319" i="13" s="1"/>
  <c r="AF79" i="2"/>
  <c r="B441" i="13" s="1"/>
  <c r="A441" i="13" s="1"/>
  <c r="AE80" i="2"/>
  <c r="B320" i="13" s="1"/>
  <c r="A320" i="13" s="1"/>
  <c r="AF80" i="2"/>
  <c r="B442" i="13" s="1"/>
  <c r="A442" i="13" s="1"/>
  <c r="AE81" i="2"/>
  <c r="B321" i="13" s="1"/>
  <c r="A321" i="13" s="1"/>
  <c r="AF81" i="2"/>
  <c r="B443" i="13" s="1"/>
  <c r="A443" i="13" s="1"/>
  <c r="AE82" i="2"/>
  <c r="B322" i="13" s="1"/>
  <c r="A322" i="13" s="1"/>
  <c r="AF82" i="2"/>
  <c r="B444" i="13" s="1"/>
  <c r="A444" i="13" s="1"/>
  <c r="AE83" i="2"/>
  <c r="B323" i="13" s="1"/>
  <c r="A323" i="13" s="1"/>
  <c r="AF83" i="2"/>
  <c r="B445" i="13" s="1"/>
  <c r="A445" i="13" s="1"/>
  <c r="AE84" i="2"/>
  <c r="B324" i="13" s="1"/>
  <c r="A324" i="13" s="1"/>
  <c r="AF84" i="2"/>
  <c r="B446" i="13" s="1"/>
  <c r="A446" i="13" s="1"/>
  <c r="AE85" i="2"/>
  <c r="B325" i="13" s="1"/>
  <c r="A325" i="13" s="1"/>
  <c r="AF85" i="2"/>
  <c r="B447" i="13" s="1"/>
  <c r="A447" i="13" s="1"/>
  <c r="AE86" i="2"/>
  <c r="B326" i="13" s="1"/>
  <c r="A326" i="13" s="1"/>
  <c r="AF86" i="2"/>
  <c r="B448" i="13" s="1"/>
  <c r="A448" i="13" s="1"/>
  <c r="AE87" i="2"/>
  <c r="B327" i="13" s="1"/>
  <c r="A327" i="13" s="1"/>
  <c r="AF87" i="2"/>
  <c r="B449" i="13" s="1"/>
  <c r="A449" i="13" s="1"/>
  <c r="AE88" i="2"/>
  <c r="B328" i="13" s="1"/>
  <c r="A328" i="13" s="1"/>
  <c r="AF88" i="2"/>
  <c r="B450" i="13" s="1"/>
  <c r="A450" i="13" s="1"/>
  <c r="AE89" i="2"/>
  <c r="B329" i="13" s="1"/>
  <c r="A329" i="13" s="1"/>
  <c r="AF89" i="2"/>
  <c r="B451" i="13" s="1"/>
  <c r="A451" i="13" s="1"/>
  <c r="AE90" i="2"/>
  <c r="B330" i="13" s="1"/>
  <c r="A330" i="13" s="1"/>
  <c r="AF90" i="2"/>
  <c r="B452" i="13" s="1"/>
  <c r="A452" i="13" s="1"/>
  <c r="AE91" i="2"/>
  <c r="B331" i="13" s="1"/>
  <c r="A331" i="13" s="1"/>
  <c r="AF91" i="2"/>
  <c r="B453" i="13" s="1"/>
  <c r="A453" i="13" s="1"/>
  <c r="AE92" i="2"/>
  <c r="B332" i="13" s="1"/>
  <c r="A332" i="13" s="1"/>
  <c r="AF92" i="2"/>
  <c r="B454" i="13" s="1"/>
  <c r="A454" i="13" s="1"/>
  <c r="AE93" i="2"/>
  <c r="B333" i="13" s="1"/>
  <c r="A333" i="13" s="1"/>
  <c r="AF93" i="2"/>
  <c r="B455" i="13" s="1"/>
  <c r="A455" i="13" s="1"/>
  <c r="AE94" i="2"/>
  <c r="B334" i="13" s="1"/>
  <c r="A334" i="13" s="1"/>
  <c r="AF94" i="2"/>
  <c r="B456" i="13" s="1"/>
  <c r="A456" i="13" s="1"/>
  <c r="AE95" i="2"/>
  <c r="B335" i="13" s="1"/>
  <c r="A335" i="13" s="1"/>
  <c r="AF95" i="2"/>
  <c r="B457" i="13" s="1"/>
  <c r="A457" i="13" s="1"/>
  <c r="AE96" i="2"/>
  <c r="B336" i="13" s="1"/>
  <c r="A336" i="13" s="1"/>
  <c r="AF96" i="2"/>
  <c r="B458" i="13" s="1"/>
  <c r="A458" i="13" s="1"/>
  <c r="AE97" i="2"/>
  <c r="B337" i="13" s="1"/>
  <c r="A337" i="13" s="1"/>
  <c r="AF97" i="2"/>
  <c r="B459" i="13" s="1"/>
  <c r="A459" i="13" s="1"/>
  <c r="AE98" i="2"/>
  <c r="B338" i="13" s="1"/>
  <c r="A338" i="13" s="1"/>
  <c r="AF98" i="2"/>
  <c r="B460" i="13" s="1"/>
  <c r="A460" i="13" s="1"/>
  <c r="AE99" i="2"/>
  <c r="B339" i="13" s="1"/>
  <c r="A339" i="13" s="1"/>
  <c r="AF99" i="2"/>
  <c r="B461" i="13" s="1"/>
  <c r="A461" i="13" s="1"/>
  <c r="AE100" i="2"/>
  <c r="B340" i="13" s="1"/>
  <c r="A340" i="13" s="1"/>
  <c r="AF100" i="2"/>
  <c r="B462" i="13" s="1"/>
  <c r="A462" i="13" s="1"/>
  <c r="AE101" i="2"/>
  <c r="B341" i="13" s="1"/>
  <c r="A341" i="13" s="1"/>
  <c r="AF101" i="2"/>
  <c r="B463" i="13" s="1"/>
  <c r="A463" i="13" s="1"/>
  <c r="AE102" i="2"/>
  <c r="B342" i="13" s="1"/>
  <c r="A342" i="13" s="1"/>
  <c r="AF102" i="2"/>
  <c r="B464" i="13" s="1"/>
  <c r="A464" i="13" s="1"/>
  <c r="AE103" i="2"/>
  <c r="B343" i="13" s="1"/>
  <c r="A343" i="13" s="1"/>
  <c r="AF103" i="2"/>
  <c r="B465" i="13" s="1"/>
  <c r="A465" i="13" s="1"/>
  <c r="AE104" i="2"/>
  <c r="B344" i="13" s="1"/>
  <c r="A344" i="13" s="1"/>
  <c r="AF104" i="2"/>
  <c r="B466" i="13" s="1"/>
  <c r="A466" i="13" s="1"/>
  <c r="AE105" i="2"/>
  <c r="B345" i="13" s="1"/>
  <c r="A345" i="13" s="1"/>
  <c r="AF105" i="2"/>
  <c r="B467" i="13" s="1"/>
  <c r="A467" i="13" s="1"/>
  <c r="AE106" i="2"/>
  <c r="B346" i="13" s="1"/>
  <c r="A346" i="13" s="1"/>
  <c r="AF106" i="2"/>
  <c r="B468" i="13" s="1"/>
  <c r="A468" i="13" s="1"/>
  <c r="AE107" i="2"/>
  <c r="B347" i="13" s="1"/>
  <c r="A347" i="13" s="1"/>
  <c r="AF107" i="2"/>
  <c r="B469" i="13" s="1"/>
  <c r="A469" i="13" s="1"/>
  <c r="AE108" i="2"/>
  <c r="B348" i="13" s="1"/>
  <c r="A348" i="13" s="1"/>
  <c r="AF108" i="2"/>
  <c r="B470" i="13" s="1"/>
  <c r="A470" i="13" s="1"/>
  <c r="AE109" i="2"/>
  <c r="B349" i="13" s="1"/>
  <c r="A349" i="13" s="1"/>
  <c r="AF109" i="2"/>
  <c r="B471" i="13" s="1"/>
  <c r="A471" i="13" s="1"/>
  <c r="AE110" i="2"/>
  <c r="B350" i="13" s="1"/>
  <c r="A350" i="13" s="1"/>
  <c r="AF110" i="2"/>
  <c r="B472" i="13" s="1"/>
  <c r="A472" i="13" s="1"/>
  <c r="AE111" i="2"/>
  <c r="B351" i="13" s="1"/>
  <c r="A351" i="13" s="1"/>
  <c r="AF111" i="2"/>
  <c r="B473" i="13" s="1"/>
  <c r="A473" i="13" s="1"/>
  <c r="AE112" i="2"/>
  <c r="B352" i="13" s="1"/>
  <c r="A352" i="13" s="1"/>
  <c r="AF112" i="2"/>
  <c r="B474" i="13" s="1"/>
  <c r="A474" i="13" s="1"/>
  <c r="AE113" i="2"/>
  <c r="B353" i="13" s="1"/>
  <c r="A353" i="13" s="1"/>
  <c r="AF113" i="2"/>
  <c r="B475" i="13" s="1"/>
  <c r="A475" i="13" s="1"/>
  <c r="AE114" i="2"/>
  <c r="B354" i="13" s="1"/>
  <c r="A354" i="13" s="1"/>
  <c r="AF114" i="2"/>
  <c r="B476" i="13" s="1"/>
  <c r="A476" i="13" s="1"/>
  <c r="AE115" i="2"/>
  <c r="B355" i="13" s="1"/>
  <c r="A355" i="13" s="1"/>
  <c r="AF115" i="2"/>
  <c r="B477" i="13" s="1"/>
  <c r="A477" i="13" s="1"/>
  <c r="AE116" i="2"/>
  <c r="B356" i="13" s="1"/>
  <c r="A356" i="13" s="1"/>
  <c r="AF116" i="2"/>
  <c r="B478" i="13" s="1"/>
  <c r="A478" i="13" s="1"/>
  <c r="AE117" i="2"/>
  <c r="B357" i="13" s="1"/>
  <c r="A357" i="13" s="1"/>
  <c r="AF117" i="2"/>
  <c r="B479" i="13" s="1"/>
  <c r="A479" i="13" s="1"/>
  <c r="AE118" i="2"/>
  <c r="B358" i="13" s="1"/>
  <c r="A358" i="13" s="1"/>
  <c r="AF118" i="2"/>
  <c r="B480" i="13" s="1"/>
  <c r="A480" i="13" s="1"/>
  <c r="AE119" i="2"/>
  <c r="B359" i="13" s="1"/>
  <c r="A359" i="13" s="1"/>
  <c r="AF119" i="2"/>
  <c r="B481" i="13" s="1"/>
  <c r="A481" i="13" s="1"/>
  <c r="AE120" i="2"/>
  <c r="B360" i="13" s="1"/>
  <c r="A360" i="13" s="1"/>
  <c r="AF120" i="2"/>
  <c r="B482" i="13" s="1"/>
  <c r="A482" i="13" s="1"/>
  <c r="AE121" i="2"/>
  <c r="B361" i="13" s="1"/>
  <c r="A361" i="13" s="1"/>
  <c r="AF121" i="2"/>
  <c r="B483" i="13" s="1"/>
  <c r="A483" i="13" s="1"/>
  <c r="AE122" i="2"/>
  <c r="B362" i="13" s="1"/>
  <c r="A362" i="13" s="1"/>
  <c r="AF122" i="2"/>
  <c r="B484" i="13" s="1"/>
  <c r="A484" i="13" s="1"/>
  <c r="AE123" i="2"/>
  <c r="B363" i="13" s="1"/>
  <c r="A363" i="13" s="1"/>
  <c r="AF123" i="2"/>
  <c r="B485" i="13" s="1"/>
  <c r="A485" i="13" s="1"/>
  <c r="AE124" i="2"/>
  <c r="B364" i="13" s="1"/>
  <c r="A364" i="13" s="1"/>
  <c r="AF124" i="2"/>
  <c r="B486" i="13" s="1"/>
  <c r="A486" i="13" s="1"/>
  <c r="AE125" i="2"/>
  <c r="B365" i="13" s="1"/>
  <c r="A365" i="13" s="1"/>
  <c r="AF125" i="2"/>
  <c r="B487" i="13" s="1"/>
  <c r="A487" i="13" s="1"/>
  <c r="AE126" i="2"/>
  <c r="B366" i="13" s="1"/>
  <c r="A366" i="13" s="1"/>
  <c r="AF126" i="2"/>
  <c r="B488" i="13" s="1"/>
  <c r="A488" i="13" s="1"/>
  <c r="AE127" i="2"/>
  <c r="B367" i="13" s="1"/>
  <c r="A367" i="13" s="1"/>
  <c r="AF127" i="2"/>
  <c r="B489" i="13" s="1"/>
  <c r="A489" i="13" s="1"/>
  <c r="AC128" i="2"/>
  <c r="AD128" i="2"/>
  <c r="AE128" i="2"/>
  <c r="AF128" i="2"/>
  <c r="AG6" i="2"/>
  <c r="C2" i="13" s="1"/>
  <c r="AF6" i="2"/>
  <c r="B368" i="13" s="1"/>
  <c r="A368" i="13" s="1"/>
  <c r="AE6" i="2"/>
  <c r="B246" i="13" s="1"/>
  <c r="A246" i="13" s="1"/>
  <c r="A1" i="2"/>
  <c r="C3" i="2"/>
  <c r="S6" i="2"/>
  <c r="T6" i="2"/>
  <c r="AI6" i="2"/>
  <c r="C246" i="13" s="1"/>
  <c r="AJ6" i="2"/>
  <c r="C368" i="13" s="1"/>
  <c r="AK6" i="2"/>
  <c r="G2" i="13" s="1"/>
  <c r="AL6" i="2"/>
  <c r="G124" i="13" s="1"/>
  <c r="AM6" i="2"/>
  <c r="G246" i="13" s="1"/>
  <c r="AN6" i="2"/>
  <c r="G368" i="13" s="1"/>
  <c r="X7" i="2"/>
  <c r="AG7" i="2"/>
  <c r="C3" i="13" s="1"/>
  <c r="AH7" i="2"/>
  <c r="C125" i="13" s="1"/>
  <c r="AI7" i="2"/>
  <c r="C247" i="13" s="1"/>
  <c r="AJ7" i="2"/>
  <c r="C369" i="13" s="1"/>
  <c r="AK7" i="2"/>
  <c r="G3" i="13" s="1"/>
  <c r="AL7" i="2"/>
  <c r="G125" i="13" s="1"/>
  <c r="AM7" i="2"/>
  <c r="G247" i="13" s="1"/>
  <c r="AN7" i="2"/>
  <c r="G369" i="13" s="1"/>
  <c r="X8" i="2"/>
  <c r="AG8" i="2"/>
  <c r="C4" i="13" s="1"/>
  <c r="AH8" i="2"/>
  <c r="C126" i="13" s="1"/>
  <c r="AI8" i="2"/>
  <c r="C248" i="13" s="1"/>
  <c r="AJ8" i="2"/>
  <c r="C370" i="13" s="1"/>
  <c r="AK8" i="2"/>
  <c r="G4" i="13" s="1"/>
  <c r="AL8" i="2"/>
  <c r="G126" i="13" s="1"/>
  <c r="AM8" i="2"/>
  <c r="G248" i="13" s="1"/>
  <c r="AN8" i="2"/>
  <c r="G370" i="13" s="1"/>
  <c r="X9" i="2"/>
  <c r="AG9" i="2"/>
  <c r="C5" i="13" s="1"/>
  <c r="AH9" i="2"/>
  <c r="C127" i="13" s="1"/>
  <c r="AI9" i="2"/>
  <c r="C249" i="13" s="1"/>
  <c r="AJ9" i="2"/>
  <c r="C371" i="13" s="1"/>
  <c r="AK9" i="2"/>
  <c r="G5" i="13" s="1"/>
  <c r="AL9" i="2"/>
  <c r="G127" i="13" s="1"/>
  <c r="AM9" i="2"/>
  <c r="G249" i="13" s="1"/>
  <c r="AN9" i="2"/>
  <c r="G371" i="13" s="1"/>
  <c r="X10" i="2"/>
  <c r="AG10" i="2"/>
  <c r="C6" i="13" s="1"/>
  <c r="AH10" i="2"/>
  <c r="C128" i="13" s="1"/>
  <c r="AI10" i="2"/>
  <c r="C250" i="13" s="1"/>
  <c r="AJ10" i="2"/>
  <c r="C372" i="13" s="1"/>
  <c r="AK10" i="2"/>
  <c r="G6" i="13" s="1"/>
  <c r="AL10" i="2"/>
  <c r="G128" i="13" s="1"/>
  <c r="AM10" i="2"/>
  <c r="G250" i="13" s="1"/>
  <c r="AN10" i="2"/>
  <c r="G372" i="13" s="1"/>
  <c r="X11" i="2"/>
  <c r="AG11" i="2"/>
  <c r="C7" i="13" s="1"/>
  <c r="AH11" i="2"/>
  <c r="C129" i="13" s="1"/>
  <c r="AI11" i="2"/>
  <c r="C251" i="13" s="1"/>
  <c r="AJ11" i="2"/>
  <c r="C373" i="13" s="1"/>
  <c r="AK11" i="2"/>
  <c r="G7" i="13" s="1"/>
  <c r="AL11" i="2"/>
  <c r="G129" i="13" s="1"/>
  <c r="AM11" i="2"/>
  <c r="G251" i="13" s="1"/>
  <c r="AN11" i="2"/>
  <c r="G373" i="13" s="1"/>
  <c r="X12" i="2"/>
  <c r="AK12" i="2"/>
  <c r="G8" i="13" s="1"/>
  <c r="AL12" i="2"/>
  <c r="G130" i="13" s="1"/>
  <c r="AM12" i="2"/>
  <c r="G252" i="13" s="1"/>
  <c r="AN12" i="2"/>
  <c r="G374" i="13" s="1"/>
  <c r="X13" i="2"/>
  <c r="AK13" i="2"/>
  <c r="G9" i="13" s="1"/>
  <c r="AL13" i="2"/>
  <c r="G131" i="13" s="1"/>
  <c r="AM13" i="2"/>
  <c r="G253" i="13" s="1"/>
  <c r="AN13" i="2"/>
  <c r="G375" i="13" s="1"/>
  <c r="X14" i="2"/>
  <c r="AK14" i="2"/>
  <c r="G10" i="13" s="1"/>
  <c r="AL14" i="2"/>
  <c r="G132" i="13" s="1"/>
  <c r="AM14" i="2"/>
  <c r="G254" i="13" s="1"/>
  <c r="AN14" i="2"/>
  <c r="G376" i="13" s="1"/>
  <c r="X15" i="2"/>
  <c r="AK15" i="2"/>
  <c r="G11" i="13" s="1"/>
  <c r="AL15" i="2"/>
  <c r="G133" i="13" s="1"/>
  <c r="AM15" i="2"/>
  <c r="G255" i="13" s="1"/>
  <c r="AN15" i="2"/>
  <c r="G377" i="13" s="1"/>
  <c r="X16" i="2"/>
  <c r="AK16" i="2"/>
  <c r="G12" i="13" s="1"/>
  <c r="AL16" i="2"/>
  <c r="G134" i="13" s="1"/>
  <c r="AM16" i="2"/>
  <c r="G256" i="13" s="1"/>
  <c r="AN16" i="2"/>
  <c r="G378" i="13" s="1"/>
  <c r="X17" i="2"/>
  <c r="AK17" i="2"/>
  <c r="G13" i="13" s="1"/>
  <c r="AL17" i="2"/>
  <c r="G135" i="13" s="1"/>
  <c r="AM17" i="2"/>
  <c r="G257" i="13" s="1"/>
  <c r="AN17" i="2"/>
  <c r="G379" i="13" s="1"/>
  <c r="X18" i="2"/>
  <c r="AK18" i="2"/>
  <c r="G14" i="13" s="1"/>
  <c r="AL18" i="2"/>
  <c r="G136" i="13" s="1"/>
  <c r="AM18" i="2"/>
  <c r="G258" i="13" s="1"/>
  <c r="AN18" i="2"/>
  <c r="G380" i="13" s="1"/>
  <c r="X19" i="2"/>
  <c r="AK19" i="2"/>
  <c r="G15" i="13" s="1"/>
  <c r="AL19" i="2"/>
  <c r="G137" i="13" s="1"/>
  <c r="AM19" i="2"/>
  <c r="G259" i="13" s="1"/>
  <c r="AN19" i="2"/>
  <c r="G381" i="13" s="1"/>
  <c r="X20" i="2"/>
  <c r="AK20" i="2"/>
  <c r="G16" i="13" s="1"/>
  <c r="AL20" i="2"/>
  <c r="G138" i="13" s="1"/>
  <c r="AM20" i="2"/>
  <c r="G260" i="13" s="1"/>
  <c r="AN20" i="2"/>
  <c r="G382" i="13" s="1"/>
  <c r="X21" i="2"/>
  <c r="AK21" i="2"/>
  <c r="G17" i="13" s="1"/>
  <c r="AL21" i="2"/>
  <c r="G139" i="13" s="1"/>
  <c r="AM21" i="2"/>
  <c r="G261" i="13" s="1"/>
  <c r="AN21" i="2"/>
  <c r="G383" i="13" s="1"/>
  <c r="X22" i="2"/>
  <c r="AK22" i="2"/>
  <c r="G18" i="13" s="1"/>
  <c r="AL22" i="2"/>
  <c r="G140" i="13" s="1"/>
  <c r="AM22" i="2"/>
  <c r="G262" i="13" s="1"/>
  <c r="AN22" i="2"/>
  <c r="G384" i="13" s="1"/>
  <c r="X23" i="2"/>
  <c r="AK23" i="2"/>
  <c r="G19" i="13" s="1"/>
  <c r="AL23" i="2"/>
  <c r="G141" i="13" s="1"/>
  <c r="AM23" i="2"/>
  <c r="G263" i="13" s="1"/>
  <c r="AN23" i="2"/>
  <c r="G385" i="13" s="1"/>
  <c r="X24" i="2"/>
  <c r="AK24" i="2"/>
  <c r="G20" i="13" s="1"/>
  <c r="AL24" i="2"/>
  <c r="G142" i="13" s="1"/>
  <c r="AM24" i="2"/>
  <c r="G264" i="13" s="1"/>
  <c r="AN24" i="2"/>
  <c r="G386" i="13" s="1"/>
  <c r="X25" i="2"/>
  <c r="V25" i="2"/>
  <c r="AK25" i="2"/>
  <c r="G21" i="13" s="1"/>
  <c r="AL25" i="2"/>
  <c r="G143" i="13" s="1"/>
  <c r="AM25" i="2"/>
  <c r="G265" i="13" s="1"/>
  <c r="AN25" i="2"/>
  <c r="G387" i="13" s="1"/>
  <c r="X26" i="2"/>
  <c r="AK26" i="2"/>
  <c r="G22" i="13" s="1"/>
  <c r="AL26" i="2"/>
  <c r="G144" i="13" s="1"/>
  <c r="AM26" i="2"/>
  <c r="G266" i="13" s="1"/>
  <c r="AN26" i="2"/>
  <c r="G388" i="13" s="1"/>
  <c r="X27" i="2"/>
  <c r="AK27" i="2"/>
  <c r="G23" i="13" s="1"/>
  <c r="AL27" i="2"/>
  <c r="G145" i="13" s="1"/>
  <c r="AM27" i="2"/>
  <c r="G267" i="13" s="1"/>
  <c r="AN27" i="2"/>
  <c r="G389" i="13" s="1"/>
  <c r="X28" i="2"/>
  <c r="AK28" i="2"/>
  <c r="G24" i="13" s="1"/>
  <c r="AL28" i="2"/>
  <c r="G146" i="13" s="1"/>
  <c r="AM28" i="2"/>
  <c r="G268" i="13" s="1"/>
  <c r="AN28" i="2"/>
  <c r="G390" i="13" s="1"/>
  <c r="X29" i="2"/>
  <c r="AK29" i="2"/>
  <c r="G25" i="13" s="1"/>
  <c r="AL29" i="2"/>
  <c r="G147" i="13" s="1"/>
  <c r="AM29" i="2"/>
  <c r="G269" i="13" s="1"/>
  <c r="AN29" i="2"/>
  <c r="G391" i="13" s="1"/>
  <c r="X30" i="2"/>
  <c r="AK30" i="2"/>
  <c r="G26" i="13" s="1"/>
  <c r="AL30" i="2"/>
  <c r="G148" i="13" s="1"/>
  <c r="AM30" i="2"/>
  <c r="G270" i="13" s="1"/>
  <c r="AN30" i="2"/>
  <c r="G392" i="13" s="1"/>
  <c r="X31" i="2"/>
  <c r="AK31" i="2"/>
  <c r="G27" i="13" s="1"/>
  <c r="AL31" i="2"/>
  <c r="G149" i="13" s="1"/>
  <c r="AM31" i="2"/>
  <c r="G271" i="13" s="1"/>
  <c r="AN31" i="2"/>
  <c r="G393" i="13" s="1"/>
  <c r="X32" i="2"/>
  <c r="AK32" i="2"/>
  <c r="G28" i="13" s="1"/>
  <c r="AL32" i="2"/>
  <c r="G150" i="13" s="1"/>
  <c r="AM32" i="2"/>
  <c r="G272" i="13" s="1"/>
  <c r="AN32" i="2"/>
  <c r="G394" i="13" s="1"/>
  <c r="X33" i="2"/>
  <c r="AK33" i="2"/>
  <c r="G29" i="13" s="1"/>
  <c r="AL33" i="2"/>
  <c r="G151" i="13" s="1"/>
  <c r="AM33" i="2"/>
  <c r="G273" i="13" s="1"/>
  <c r="AN33" i="2"/>
  <c r="G395" i="13" s="1"/>
  <c r="X34" i="2"/>
  <c r="AK34" i="2"/>
  <c r="G30" i="13" s="1"/>
  <c r="AL34" i="2"/>
  <c r="G152" i="13" s="1"/>
  <c r="AM34" i="2"/>
  <c r="G274" i="13" s="1"/>
  <c r="AN34" i="2"/>
  <c r="G396" i="13" s="1"/>
  <c r="X35" i="2"/>
  <c r="AK35" i="2"/>
  <c r="G31" i="13" s="1"/>
  <c r="AL35" i="2"/>
  <c r="G153" i="13" s="1"/>
  <c r="AM35" i="2"/>
  <c r="G275" i="13" s="1"/>
  <c r="AN35" i="2"/>
  <c r="G397" i="13" s="1"/>
  <c r="X36" i="2"/>
  <c r="AK36" i="2"/>
  <c r="G32" i="13" s="1"/>
  <c r="AL36" i="2"/>
  <c r="G154" i="13" s="1"/>
  <c r="AM36" i="2"/>
  <c r="G276" i="13" s="1"/>
  <c r="AN36" i="2"/>
  <c r="G398" i="13" s="1"/>
  <c r="X37" i="2"/>
  <c r="AK37" i="2"/>
  <c r="G33" i="13" s="1"/>
  <c r="AL37" i="2"/>
  <c r="G155" i="13" s="1"/>
  <c r="AM37" i="2"/>
  <c r="G277" i="13" s="1"/>
  <c r="AN37" i="2"/>
  <c r="G399" i="13" s="1"/>
  <c r="X38" i="2"/>
  <c r="AK38" i="2"/>
  <c r="G34" i="13" s="1"/>
  <c r="AL38" i="2"/>
  <c r="G156" i="13" s="1"/>
  <c r="AM38" i="2"/>
  <c r="G278" i="13" s="1"/>
  <c r="AN38" i="2"/>
  <c r="G400" i="13" s="1"/>
  <c r="X39" i="2"/>
  <c r="AK39" i="2"/>
  <c r="G35" i="13" s="1"/>
  <c r="AL39" i="2"/>
  <c r="G157" i="13" s="1"/>
  <c r="AM39" i="2"/>
  <c r="G279" i="13" s="1"/>
  <c r="AN39" i="2"/>
  <c r="G401" i="13" s="1"/>
  <c r="X40" i="2"/>
  <c r="AK40" i="2"/>
  <c r="G36" i="13" s="1"/>
  <c r="AL40" i="2"/>
  <c r="G158" i="13" s="1"/>
  <c r="AM40" i="2"/>
  <c r="G280" i="13" s="1"/>
  <c r="AN40" i="2"/>
  <c r="G402" i="13" s="1"/>
  <c r="X41" i="2"/>
  <c r="AK41" i="2"/>
  <c r="G37" i="13" s="1"/>
  <c r="AL41" i="2"/>
  <c r="G159" i="13" s="1"/>
  <c r="AM41" i="2"/>
  <c r="G281" i="13" s="1"/>
  <c r="AN41" i="2"/>
  <c r="G403" i="13" s="1"/>
  <c r="X42" i="2"/>
  <c r="AK42" i="2"/>
  <c r="G38" i="13" s="1"/>
  <c r="AL42" i="2"/>
  <c r="G160" i="13" s="1"/>
  <c r="AM42" i="2"/>
  <c r="G282" i="13" s="1"/>
  <c r="AN42" i="2"/>
  <c r="G404" i="13" s="1"/>
  <c r="X43" i="2"/>
  <c r="AK43" i="2"/>
  <c r="G39" i="13" s="1"/>
  <c r="AL43" i="2"/>
  <c r="G161" i="13" s="1"/>
  <c r="AM43" i="2"/>
  <c r="G283" i="13" s="1"/>
  <c r="AN43" i="2"/>
  <c r="G405" i="13" s="1"/>
  <c r="X44" i="2"/>
  <c r="AK44" i="2"/>
  <c r="G40" i="13" s="1"/>
  <c r="AL44" i="2"/>
  <c r="G162" i="13" s="1"/>
  <c r="AM44" i="2"/>
  <c r="G284" i="13" s="1"/>
  <c r="AN44" i="2"/>
  <c r="G406" i="13" s="1"/>
  <c r="X45" i="2"/>
  <c r="AK45" i="2"/>
  <c r="G41" i="13" s="1"/>
  <c r="AL45" i="2"/>
  <c r="G163" i="13" s="1"/>
  <c r="AM45" i="2"/>
  <c r="G285" i="13" s="1"/>
  <c r="AN45" i="2"/>
  <c r="G407" i="13" s="1"/>
  <c r="X46" i="2"/>
  <c r="AK46" i="2"/>
  <c r="G42" i="13" s="1"/>
  <c r="AL46" i="2"/>
  <c r="G164" i="13" s="1"/>
  <c r="AM46" i="2"/>
  <c r="G286" i="13" s="1"/>
  <c r="AN46" i="2"/>
  <c r="G408" i="13" s="1"/>
  <c r="X47" i="2"/>
  <c r="AK47" i="2"/>
  <c r="G43" i="13" s="1"/>
  <c r="AL47" i="2"/>
  <c r="G165" i="13" s="1"/>
  <c r="AM47" i="2"/>
  <c r="G287" i="13" s="1"/>
  <c r="AN47" i="2"/>
  <c r="G409" i="13" s="1"/>
  <c r="X48" i="2"/>
  <c r="AK48" i="2"/>
  <c r="G44" i="13" s="1"/>
  <c r="AL48" i="2"/>
  <c r="G166" i="13" s="1"/>
  <c r="AM48" i="2"/>
  <c r="G288" i="13" s="1"/>
  <c r="AN48" i="2"/>
  <c r="G410" i="13" s="1"/>
  <c r="X49" i="2"/>
  <c r="AK49" i="2"/>
  <c r="G45" i="13" s="1"/>
  <c r="AL49" i="2"/>
  <c r="G167" i="13" s="1"/>
  <c r="AM49" i="2"/>
  <c r="G289" i="13" s="1"/>
  <c r="AN49" i="2"/>
  <c r="G411" i="13" s="1"/>
  <c r="X50" i="2"/>
  <c r="V50" i="2"/>
  <c r="AB50" i="2" s="1"/>
  <c r="AK50" i="2"/>
  <c r="G46" i="13" s="1"/>
  <c r="AL50" i="2"/>
  <c r="G168" i="13" s="1"/>
  <c r="AM50" i="2"/>
  <c r="G290" i="13" s="1"/>
  <c r="AN50" i="2"/>
  <c r="G412" i="13" s="1"/>
  <c r="X51" i="2"/>
  <c r="AK51" i="2"/>
  <c r="G47" i="13" s="1"/>
  <c r="AL51" i="2"/>
  <c r="G169" i="13" s="1"/>
  <c r="AM51" i="2"/>
  <c r="G291" i="13" s="1"/>
  <c r="AN51" i="2"/>
  <c r="G413" i="13" s="1"/>
  <c r="X52" i="2"/>
  <c r="AK52" i="2"/>
  <c r="G48" i="13" s="1"/>
  <c r="AL52" i="2"/>
  <c r="G170" i="13" s="1"/>
  <c r="AM52" i="2"/>
  <c r="G292" i="13" s="1"/>
  <c r="AN52" i="2"/>
  <c r="G414" i="13" s="1"/>
  <c r="X53" i="2"/>
  <c r="AK53" i="2"/>
  <c r="G49" i="13" s="1"/>
  <c r="AL53" i="2"/>
  <c r="G171" i="13" s="1"/>
  <c r="AM53" i="2"/>
  <c r="G293" i="13" s="1"/>
  <c r="AN53" i="2"/>
  <c r="G415" i="13" s="1"/>
  <c r="X54" i="2"/>
  <c r="AK54" i="2"/>
  <c r="G50" i="13" s="1"/>
  <c r="AL54" i="2"/>
  <c r="G172" i="13" s="1"/>
  <c r="AM54" i="2"/>
  <c r="G294" i="13" s="1"/>
  <c r="AN54" i="2"/>
  <c r="G416" i="13" s="1"/>
  <c r="X55" i="2"/>
  <c r="AK55" i="2"/>
  <c r="G51" i="13" s="1"/>
  <c r="AL55" i="2"/>
  <c r="G173" i="13" s="1"/>
  <c r="AM55" i="2"/>
  <c r="G295" i="13" s="1"/>
  <c r="AN55" i="2"/>
  <c r="G417" i="13" s="1"/>
  <c r="X56" i="2"/>
  <c r="AK56" i="2"/>
  <c r="G52" i="13" s="1"/>
  <c r="AL56" i="2"/>
  <c r="G174" i="13" s="1"/>
  <c r="AM56" i="2"/>
  <c r="G296" i="13" s="1"/>
  <c r="AN56" i="2"/>
  <c r="G418" i="13" s="1"/>
  <c r="X57" i="2"/>
  <c r="AK57" i="2"/>
  <c r="G53" i="13" s="1"/>
  <c r="AL57" i="2"/>
  <c r="G175" i="13" s="1"/>
  <c r="AM57" i="2"/>
  <c r="G297" i="13" s="1"/>
  <c r="AN57" i="2"/>
  <c r="G419" i="13" s="1"/>
  <c r="X58" i="2"/>
  <c r="AK58" i="2"/>
  <c r="G54" i="13" s="1"/>
  <c r="AL58" i="2"/>
  <c r="G176" i="13" s="1"/>
  <c r="AM58" i="2"/>
  <c r="G298" i="13" s="1"/>
  <c r="AN58" i="2"/>
  <c r="G420" i="13" s="1"/>
  <c r="X59" i="2"/>
  <c r="AK59" i="2"/>
  <c r="G55" i="13" s="1"/>
  <c r="AL59" i="2"/>
  <c r="G177" i="13" s="1"/>
  <c r="AM59" i="2"/>
  <c r="G299" i="13" s="1"/>
  <c r="AN59" i="2"/>
  <c r="G421" i="13" s="1"/>
  <c r="X60" i="2"/>
  <c r="AK60" i="2"/>
  <c r="G56" i="13" s="1"/>
  <c r="AL60" i="2"/>
  <c r="G178" i="13" s="1"/>
  <c r="AM60" i="2"/>
  <c r="G300" i="13" s="1"/>
  <c r="AN60" i="2"/>
  <c r="G422" i="13" s="1"/>
  <c r="X61" i="2"/>
  <c r="AK61" i="2"/>
  <c r="G57" i="13" s="1"/>
  <c r="AL61" i="2"/>
  <c r="G179" i="13" s="1"/>
  <c r="AM61" i="2"/>
  <c r="G301" i="13" s="1"/>
  <c r="AN61" i="2"/>
  <c r="G423" i="13" s="1"/>
  <c r="X62" i="2"/>
  <c r="AK62" i="2"/>
  <c r="G58" i="13" s="1"/>
  <c r="AL62" i="2"/>
  <c r="G180" i="13" s="1"/>
  <c r="AM62" i="2"/>
  <c r="G302" i="13" s="1"/>
  <c r="AN62" i="2"/>
  <c r="G424" i="13" s="1"/>
  <c r="X63" i="2"/>
  <c r="AK63" i="2"/>
  <c r="G59" i="13" s="1"/>
  <c r="AL63" i="2"/>
  <c r="G181" i="13" s="1"/>
  <c r="AM63" i="2"/>
  <c r="G303" i="13" s="1"/>
  <c r="AN63" i="2"/>
  <c r="G425" i="13" s="1"/>
  <c r="X64" i="2"/>
  <c r="AK64" i="2"/>
  <c r="G60" i="13" s="1"/>
  <c r="AL64" i="2"/>
  <c r="G182" i="13" s="1"/>
  <c r="AM64" i="2"/>
  <c r="G304" i="13" s="1"/>
  <c r="AN64" i="2"/>
  <c r="G426" i="13" s="1"/>
  <c r="X65" i="2"/>
  <c r="V65" i="2"/>
  <c r="AB65" i="2" s="1"/>
  <c r="AK65" i="2"/>
  <c r="G61" i="13" s="1"/>
  <c r="AL65" i="2"/>
  <c r="G183" i="13" s="1"/>
  <c r="AM65" i="2"/>
  <c r="G305" i="13" s="1"/>
  <c r="AN65" i="2"/>
  <c r="G427" i="13" s="1"/>
  <c r="X68" i="2"/>
  <c r="AG68" i="2"/>
  <c r="C64" i="13" s="1"/>
  <c r="AH68" i="2"/>
  <c r="C186" i="13" s="1"/>
  <c r="AI68" i="2"/>
  <c r="C308" i="13" s="1"/>
  <c r="AJ68" i="2"/>
  <c r="C430" i="13" s="1"/>
  <c r="AK68" i="2"/>
  <c r="G64" i="13" s="1"/>
  <c r="AL68" i="2"/>
  <c r="G186" i="13" s="1"/>
  <c r="AM68" i="2"/>
  <c r="G308" i="13" s="1"/>
  <c r="AN68" i="2"/>
  <c r="G430" i="13" s="1"/>
  <c r="X69" i="2"/>
  <c r="AG69" i="2"/>
  <c r="C65" i="13" s="1"/>
  <c r="AH69" i="2"/>
  <c r="C187" i="13" s="1"/>
  <c r="AI69" i="2"/>
  <c r="C309" i="13" s="1"/>
  <c r="AJ69" i="2"/>
  <c r="C431" i="13" s="1"/>
  <c r="AK69" i="2"/>
  <c r="G65" i="13" s="1"/>
  <c r="AL69" i="2"/>
  <c r="G187" i="13" s="1"/>
  <c r="AM69" i="2"/>
  <c r="G309" i="13" s="1"/>
  <c r="AN69" i="2"/>
  <c r="G431" i="13" s="1"/>
  <c r="X70" i="2"/>
  <c r="AG70" i="2"/>
  <c r="C66" i="13" s="1"/>
  <c r="AH70" i="2"/>
  <c r="C188" i="13" s="1"/>
  <c r="AI70" i="2"/>
  <c r="C310" i="13" s="1"/>
  <c r="AJ70" i="2"/>
  <c r="C432" i="13" s="1"/>
  <c r="AK70" i="2"/>
  <c r="G66" i="13" s="1"/>
  <c r="AL70" i="2"/>
  <c r="G188" i="13" s="1"/>
  <c r="AM70" i="2"/>
  <c r="G310" i="13" s="1"/>
  <c r="AN70" i="2"/>
  <c r="G432" i="13" s="1"/>
  <c r="X71" i="2"/>
  <c r="AK71" i="2"/>
  <c r="G67" i="13" s="1"/>
  <c r="AL71" i="2"/>
  <c r="G189" i="13" s="1"/>
  <c r="AM71" i="2"/>
  <c r="G311" i="13" s="1"/>
  <c r="AN71" i="2"/>
  <c r="G433" i="13" s="1"/>
  <c r="X72" i="2"/>
  <c r="AK72" i="2"/>
  <c r="G68" i="13" s="1"/>
  <c r="AL72" i="2"/>
  <c r="G190" i="13" s="1"/>
  <c r="AM72" i="2"/>
  <c r="G312" i="13" s="1"/>
  <c r="AN72" i="2"/>
  <c r="G434" i="13" s="1"/>
  <c r="X73" i="2"/>
  <c r="AK73" i="2"/>
  <c r="G69" i="13" s="1"/>
  <c r="AL73" i="2"/>
  <c r="G191" i="13" s="1"/>
  <c r="AM73" i="2"/>
  <c r="G313" i="13" s="1"/>
  <c r="AN73" i="2"/>
  <c r="G435" i="13" s="1"/>
  <c r="X74" i="2"/>
  <c r="AK74" i="2"/>
  <c r="G70" i="13" s="1"/>
  <c r="AL74" i="2"/>
  <c r="G192" i="13" s="1"/>
  <c r="AM74" i="2"/>
  <c r="G314" i="13" s="1"/>
  <c r="AN74" i="2"/>
  <c r="G436" i="13" s="1"/>
  <c r="X75" i="2"/>
  <c r="AK75" i="2"/>
  <c r="G71" i="13" s="1"/>
  <c r="AL75" i="2"/>
  <c r="G193" i="13" s="1"/>
  <c r="AM75" i="2"/>
  <c r="G315" i="13" s="1"/>
  <c r="AN75" i="2"/>
  <c r="G437" i="13" s="1"/>
  <c r="X76" i="2"/>
  <c r="AK76" i="2"/>
  <c r="G72" i="13" s="1"/>
  <c r="AL76" i="2"/>
  <c r="G194" i="13" s="1"/>
  <c r="AM76" i="2"/>
  <c r="G316" i="13" s="1"/>
  <c r="AN76" i="2"/>
  <c r="G438" i="13" s="1"/>
  <c r="X77" i="2"/>
  <c r="AK77" i="2"/>
  <c r="G73" i="13" s="1"/>
  <c r="AL77" i="2"/>
  <c r="G195" i="13" s="1"/>
  <c r="AM77" i="2"/>
  <c r="G317" i="13" s="1"/>
  <c r="AN77" i="2"/>
  <c r="G439" i="13" s="1"/>
  <c r="X78" i="2"/>
  <c r="AK78" i="2"/>
  <c r="G74" i="13" s="1"/>
  <c r="AL78" i="2"/>
  <c r="G196" i="13" s="1"/>
  <c r="AM78" i="2"/>
  <c r="G318" i="13" s="1"/>
  <c r="AN78" i="2"/>
  <c r="G440" i="13" s="1"/>
  <c r="X79" i="2"/>
  <c r="AK79" i="2"/>
  <c r="G75" i="13" s="1"/>
  <c r="AL79" i="2"/>
  <c r="G197" i="13" s="1"/>
  <c r="AM79" i="2"/>
  <c r="G319" i="13" s="1"/>
  <c r="AN79" i="2"/>
  <c r="G441" i="13" s="1"/>
  <c r="X80" i="2"/>
  <c r="AK80" i="2"/>
  <c r="G76" i="13" s="1"/>
  <c r="AL80" i="2"/>
  <c r="G198" i="13" s="1"/>
  <c r="AM80" i="2"/>
  <c r="G320" i="13" s="1"/>
  <c r="AN80" i="2"/>
  <c r="G442" i="13" s="1"/>
  <c r="X81" i="2"/>
  <c r="AK81" i="2"/>
  <c r="G77" i="13" s="1"/>
  <c r="AL81" i="2"/>
  <c r="G199" i="13" s="1"/>
  <c r="AM81" i="2"/>
  <c r="G321" i="13" s="1"/>
  <c r="AN81" i="2"/>
  <c r="G443" i="13" s="1"/>
  <c r="X82" i="2"/>
  <c r="AK82" i="2"/>
  <c r="G78" i="13" s="1"/>
  <c r="AL82" i="2"/>
  <c r="G200" i="13" s="1"/>
  <c r="AM82" i="2"/>
  <c r="G322" i="13" s="1"/>
  <c r="AN82" i="2"/>
  <c r="G444" i="13" s="1"/>
  <c r="X83" i="2"/>
  <c r="AK83" i="2"/>
  <c r="G79" i="13" s="1"/>
  <c r="AL83" i="2"/>
  <c r="G201" i="13" s="1"/>
  <c r="AM83" i="2"/>
  <c r="G323" i="13" s="1"/>
  <c r="AN83" i="2"/>
  <c r="G445" i="13" s="1"/>
  <c r="X84" i="2"/>
  <c r="AK84" i="2"/>
  <c r="G80" i="13" s="1"/>
  <c r="AL84" i="2"/>
  <c r="G202" i="13" s="1"/>
  <c r="AM84" i="2"/>
  <c r="G324" i="13" s="1"/>
  <c r="AN84" i="2"/>
  <c r="G446" i="13" s="1"/>
  <c r="X85" i="2"/>
  <c r="AK85" i="2"/>
  <c r="G81" i="13" s="1"/>
  <c r="AL85" i="2"/>
  <c r="G203" i="13" s="1"/>
  <c r="AM85" i="2"/>
  <c r="G325" i="13" s="1"/>
  <c r="AN85" i="2"/>
  <c r="G447" i="13" s="1"/>
  <c r="X86" i="2"/>
  <c r="AK86" i="2"/>
  <c r="G82" i="13" s="1"/>
  <c r="AL86" i="2"/>
  <c r="G204" i="13" s="1"/>
  <c r="AM86" i="2"/>
  <c r="G326" i="13" s="1"/>
  <c r="AN86" i="2"/>
  <c r="G448" i="13" s="1"/>
  <c r="X87" i="2"/>
  <c r="AK87" i="2"/>
  <c r="G83" i="13" s="1"/>
  <c r="AL87" i="2"/>
  <c r="G205" i="13" s="1"/>
  <c r="AM87" i="2"/>
  <c r="G327" i="13" s="1"/>
  <c r="AN87" i="2"/>
  <c r="G449" i="13" s="1"/>
  <c r="X88" i="2"/>
  <c r="AK88" i="2"/>
  <c r="G84" i="13" s="1"/>
  <c r="AL88" i="2"/>
  <c r="G206" i="13" s="1"/>
  <c r="AM88" i="2"/>
  <c r="G328" i="13" s="1"/>
  <c r="AN88" i="2"/>
  <c r="G450" i="13" s="1"/>
  <c r="X89" i="2"/>
  <c r="AK89" i="2"/>
  <c r="G85" i="13" s="1"/>
  <c r="AL89" i="2"/>
  <c r="G207" i="13" s="1"/>
  <c r="AM89" i="2"/>
  <c r="G329" i="13" s="1"/>
  <c r="AN89" i="2"/>
  <c r="G451" i="13" s="1"/>
  <c r="X90" i="2"/>
  <c r="AK90" i="2"/>
  <c r="G86" i="13" s="1"/>
  <c r="AL90" i="2"/>
  <c r="G208" i="13" s="1"/>
  <c r="AM90" i="2"/>
  <c r="G330" i="13" s="1"/>
  <c r="AN90" i="2"/>
  <c r="G452" i="13" s="1"/>
  <c r="X91" i="2"/>
  <c r="AK91" i="2"/>
  <c r="G87" i="13" s="1"/>
  <c r="AL91" i="2"/>
  <c r="G209" i="13" s="1"/>
  <c r="AM91" i="2"/>
  <c r="G331" i="13" s="1"/>
  <c r="AN91" i="2"/>
  <c r="G453" i="13" s="1"/>
  <c r="X92" i="2"/>
  <c r="AK92" i="2"/>
  <c r="G88" i="13" s="1"/>
  <c r="AL92" i="2"/>
  <c r="G210" i="13" s="1"/>
  <c r="AM92" i="2"/>
  <c r="G332" i="13" s="1"/>
  <c r="AN92" i="2"/>
  <c r="G454" i="13" s="1"/>
  <c r="Y93" i="2"/>
  <c r="X93" i="2"/>
  <c r="AK93" i="2"/>
  <c r="G89" i="13" s="1"/>
  <c r="AL93" i="2"/>
  <c r="G211" i="13" s="1"/>
  <c r="AM93" i="2"/>
  <c r="G333" i="13" s="1"/>
  <c r="AN93" i="2"/>
  <c r="G455" i="13" s="1"/>
  <c r="X94" i="2"/>
  <c r="AK94" i="2"/>
  <c r="G90" i="13" s="1"/>
  <c r="AL94" i="2"/>
  <c r="G212" i="13" s="1"/>
  <c r="AM94" i="2"/>
  <c r="G334" i="13" s="1"/>
  <c r="AN94" i="2"/>
  <c r="G456" i="13" s="1"/>
  <c r="X95" i="2"/>
  <c r="AK95" i="2"/>
  <c r="G91" i="13" s="1"/>
  <c r="AL95" i="2"/>
  <c r="G213" i="13" s="1"/>
  <c r="AM95" i="2"/>
  <c r="G335" i="13" s="1"/>
  <c r="AN95" i="2"/>
  <c r="G457" i="13" s="1"/>
  <c r="X96" i="2"/>
  <c r="V96" i="2" s="1"/>
  <c r="AB96" i="2" s="1"/>
  <c r="AK96" i="2"/>
  <c r="G92" i="13" s="1"/>
  <c r="AL96" i="2"/>
  <c r="G214" i="13" s="1"/>
  <c r="AM96" i="2"/>
  <c r="G336" i="13" s="1"/>
  <c r="AN96" i="2"/>
  <c r="G458" i="13" s="1"/>
  <c r="X97" i="2"/>
  <c r="AK97" i="2"/>
  <c r="G93" i="13" s="1"/>
  <c r="AL97" i="2"/>
  <c r="G215" i="13" s="1"/>
  <c r="AM97" i="2"/>
  <c r="G337" i="13" s="1"/>
  <c r="AN97" i="2"/>
  <c r="G459" i="13" s="1"/>
  <c r="X98" i="2"/>
  <c r="AK98" i="2"/>
  <c r="G94" i="13" s="1"/>
  <c r="AL98" i="2"/>
  <c r="G216" i="13" s="1"/>
  <c r="AM98" i="2"/>
  <c r="G338" i="13" s="1"/>
  <c r="AN98" i="2"/>
  <c r="G460" i="13" s="1"/>
  <c r="X99" i="2"/>
  <c r="AK99" i="2"/>
  <c r="G95" i="13" s="1"/>
  <c r="AL99" i="2"/>
  <c r="G217" i="13" s="1"/>
  <c r="AM99" i="2"/>
  <c r="G339" i="13" s="1"/>
  <c r="AN99" i="2"/>
  <c r="G461" i="13" s="1"/>
  <c r="X100" i="2"/>
  <c r="AK100" i="2"/>
  <c r="G96" i="13" s="1"/>
  <c r="AL100" i="2"/>
  <c r="G218" i="13" s="1"/>
  <c r="AM100" i="2"/>
  <c r="G340" i="13" s="1"/>
  <c r="AN100" i="2"/>
  <c r="G462" i="13" s="1"/>
  <c r="Y101" i="2"/>
  <c r="X101" i="2"/>
  <c r="AK101" i="2"/>
  <c r="G97" i="13" s="1"/>
  <c r="AL101" i="2"/>
  <c r="G219" i="13" s="1"/>
  <c r="AM101" i="2"/>
  <c r="G341" i="13" s="1"/>
  <c r="AN101" i="2"/>
  <c r="G463" i="13" s="1"/>
  <c r="X102" i="2"/>
  <c r="AK102" i="2"/>
  <c r="G98" i="13" s="1"/>
  <c r="AL102" i="2"/>
  <c r="G220" i="13" s="1"/>
  <c r="AM102" i="2"/>
  <c r="G342" i="13" s="1"/>
  <c r="AN102" i="2"/>
  <c r="G464" i="13" s="1"/>
  <c r="X103" i="2"/>
  <c r="V103" i="2" s="1"/>
  <c r="A99" i="12" s="1"/>
  <c r="AK103" i="2"/>
  <c r="G99" i="13" s="1"/>
  <c r="AL103" i="2"/>
  <c r="G221" i="13" s="1"/>
  <c r="AM103" i="2"/>
  <c r="G343" i="13" s="1"/>
  <c r="AN103" i="2"/>
  <c r="G465" i="13" s="1"/>
  <c r="X104" i="2"/>
  <c r="AK104" i="2"/>
  <c r="G100" i="13" s="1"/>
  <c r="AL104" i="2"/>
  <c r="G222" i="13" s="1"/>
  <c r="AM104" i="2"/>
  <c r="G344" i="13" s="1"/>
  <c r="AN104" i="2"/>
  <c r="G466" i="13" s="1"/>
  <c r="X105" i="2"/>
  <c r="AK105" i="2"/>
  <c r="G101" i="13" s="1"/>
  <c r="AL105" i="2"/>
  <c r="G223" i="13" s="1"/>
  <c r="AM105" i="2"/>
  <c r="G345" i="13" s="1"/>
  <c r="AN105" i="2"/>
  <c r="G467" i="13" s="1"/>
  <c r="X106" i="2"/>
  <c r="AK106" i="2"/>
  <c r="G102" i="13" s="1"/>
  <c r="AL106" i="2"/>
  <c r="G224" i="13" s="1"/>
  <c r="AM106" i="2"/>
  <c r="G346" i="13" s="1"/>
  <c r="AN106" i="2"/>
  <c r="G468" i="13" s="1"/>
  <c r="X107" i="2"/>
  <c r="AK107" i="2"/>
  <c r="G103" i="13" s="1"/>
  <c r="AL107" i="2"/>
  <c r="G225" i="13" s="1"/>
  <c r="AM107" i="2"/>
  <c r="G347" i="13" s="1"/>
  <c r="AN107" i="2"/>
  <c r="G469" i="13" s="1"/>
  <c r="X108" i="2"/>
  <c r="AK108" i="2"/>
  <c r="G104" i="13" s="1"/>
  <c r="AL108" i="2"/>
  <c r="G226" i="13" s="1"/>
  <c r="AM108" i="2"/>
  <c r="G348" i="13" s="1"/>
  <c r="AN108" i="2"/>
  <c r="G470" i="13" s="1"/>
  <c r="X109" i="2"/>
  <c r="AK109" i="2"/>
  <c r="G105" i="13" s="1"/>
  <c r="AL109" i="2"/>
  <c r="G227" i="13" s="1"/>
  <c r="AM109" i="2"/>
  <c r="G349" i="13" s="1"/>
  <c r="AN109" i="2"/>
  <c r="G471" i="13" s="1"/>
  <c r="X110" i="2"/>
  <c r="AK110" i="2"/>
  <c r="G106" i="13" s="1"/>
  <c r="AL110" i="2"/>
  <c r="G228" i="13" s="1"/>
  <c r="AM110" i="2"/>
  <c r="G350" i="13" s="1"/>
  <c r="AN110" i="2"/>
  <c r="G472" i="13" s="1"/>
  <c r="X111" i="2"/>
  <c r="V111" i="2" s="1"/>
  <c r="AB111" i="2" s="1"/>
  <c r="AK111" i="2"/>
  <c r="G107" i="13" s="1"/>
  <c r="AL111" i="2"/>
  <c r="G229" i="13" s="1"/>
  <c r="AM111" i="2"/>
  <c r="G351" i="13" s="1"/>
  <c r="AN111" i="2"/>
  <c r="G473" i="13" s="1"/>
  <c r="X112" i="2"/>
  <c r="V112" i="2"/>
  <c r="AB112" i="2" s="1"/>
  <c r="AK112" i="2"/>
  <c r="G108" i="13" s="1"/>
  <c r="AL112" i="2"/>
  <c r="G230" i="13" s="1"/>
  <c r="AM112" i="2"/>
  <c r="G352" i="13" s="1"/>
  <c r="AN112" i="2"/>
  <c r="G474" i="13" s="1"/>
  <c r="X113" i="2"/>
  <c r="AK113" i="2"/>
  <c r="G109" i="13" s="1"/>
  <c r="AL113" i="2"/>
  <c r="G231" i="13" s="1"/>
  <c r="AM113" i="2"/>
  <c r="G353" i="13" s="1"/>
  <c r="AN113" i="2"/>
  <c r="G475" i="13" s="1"/>
  <c r="X114" i="2"/>
  <c r="AK114" i="2"/>
  <c r="G110" i="13" s="1"/>
  <c r="AL114" i="2"/>
  <c r="G232" i="13" s="1"/>
  <c r="AM114" i="2"/>
  <c r="G354" i="13" s="1"/>
  <c r="AN114" i="2"/>
  <c r="G476" i="13" s="1"/>
  <c r="X115" i="2"/>
  <c r="AK115" i="2"/>
  <c r="G111" i="13" s="1"/>
  <c r="AL115" i="2"/>
  <c r="G233" i="13" s="1"/>
  <c r="AM115" i="2"/>
  <c r="G355" i="13" s="1"/>
  <c r="AN115" i="2"/>
  <c r="G477" i="13" s="1"/>
  <c r="X116" i="2"/>
  <c r="AK116" i="2"/>
  <c r="G112" i="13" s="1"/>
  <c r="AL116" i="2"/>
  <c r="G234" i="13" s="1"/>
  <c r="AM116" i="2"/>
  <c r="G356" i="13" s="1"/>
  <c r="AN116" i="2"/>
  <c r="G478" i="13" s="1"/>
  <c r="X117" i="2"/>
  <c r="AK117" i="2"/>
  <c r="G113" i="13" s="1"/>
  <c r="AL117" i="2"/>
  <c r="G235" i="13" s="1"/>
  <c r="AM117" i="2"/>
  <c r="G357" i="13" s="1"/>
  <c r="AN117" i="2"/>
  <c r="G479" i="13" s="1"/>
  <c r="X118" i="2"/>
  <c r="V118" i="2" s="1"/>
  <c r="AB118" i="2" s="1"/>
  <c r="AK118" i="2"/>
  <c r="G114" i="13" s="1"/>
  <c r="AL118" i="2"/>
  <c r="G236" i="13" s="1"/>
  <c r="AM118" i="2"/>
  <c r="G358" i="13" s="1"/>
  <c r="AN118" i="2"/>
  <c r="G480" i="13" s="1"/>
  <c r="X119" i="2"/>
  <c r="AK119" i="2"/>
  <c r="G115" i="13" s="1"/>
  <c r="AL119" i="2"/>
  <c r="G237" i="13" s="1"/>
  <c r="AM119" i="2"/>
  <c r="G359" i="13" s="1"/>
  <c r="AN119" i="2"/>
  <c r="G481" i="13" s="1"/>
  <c r="X120" i="2"/>
  <c r="AK120" i="2"/>
  <c r="G116" i="13" s="1"/>
  <c r="AL120" i="2"/>
  <c r="G238" i="13" s="1"/>
  <c r="AM120" i="2"/>
  <c r="G360" i="13" s="1"/>
  <c r="AN120" i="2"/>
  <c r="G482" i="13" s="1"/>
  <c r="X121" i="2"/>
  <c r="AK121" i="2"/>
  <c r="G117" i="13" s="1"/>
  <c r="AL121" i="2"/>
  <c r="G239" i="13" s="1"/>
  <c r="AM121" i="2"/>
  <c r="G361" i="13" s="1"/>
  <c r="AN121" i="2"/>
  <c r="G483" i="13" s="1"/>
  <c r="X122" i="2"/>
  <c r="V122" i="2" s="1"/>
  <c r="AB122" i="2" s="1"/>
  <c r="AK122" i="2"/>
  <c r="G118" i="13" s="1"/>
  <c r="AL122" i="2"/>
  <c r="G240" i="13" s="1"/>
  <c r="AM122" i="2"/>
  <c r="G362" i="13" s="1"/>
  <c r="AN122" i="2"/>
  <c r="G484" i="13" s="1"/>
  <c r="X123" i="2"/>
  <c r="AK123" i="2"/>
  <c r="G119" i="13" s="1"/>
  <c r="AL123" i="2"/>
  <c r="G241" i="13" s="1"/>
  <c r="AM123" i="2"/>
  <c r="G363" i="13" s="1"/>
  <c r="AN123" i="2"/>
  <c r="G485" i="13" s="1"/>
  <c r="X124" i="2"/>
  <c r="AK124" i="2"/>
  <c r="G120" i="13" s="1"/>
  <c r="AL124" i="2"/>
  <c r="G242" i="13" s="1"/>
  <c r="AM124" i="2"/>
  <c r="G364" i="13" s="1"/>
  <c r="AN124" i="2"/>
  <c r="G486" i="13" s="1"/>
  <c r="X125" i="2"/>
  <c r="AK125" i="2"/>
  <c r="G121" i="13" s="1"/>
  <c r="AL125" i="2"/>
  <c r="G243" i="13" s="1"/>
  <c r="AM125" i="2"/>
  <c r="G365" i="13" s="1"/>
  <c r="AN125" i="2"/>
  <c r="G487" i="13" s="1"/>
  <c r="X126" i="2"/>
  <c r="AK126" i="2"/>
  <c r="G122" i="13" s="1"/>
  <c r="AL126" i="2"/>
  <c r="G244" i="13" s="1"/>
  <c r="AM126" i="2"/>
  <c r="G366" i="13" s="1"/>
  <c r="AN126" i="2"/>
  <c r="G488" i="13" s="1"/>
  <c r="X127" i="2"/>
  <c r="AK127" i="2"/>
  <c r="G123" i="13" s="1"/>
  <c r="AL127" i="2"/>
  <c r="G245" i="13" s="1"/>
  <c r="AM127" i="2"/>
  <c r="G367" i="13" s="1"/>
  <c r="AN127" i="2"/>
  <c r="G489" i="13" s="1"/>
  <c r="Y86" i="2"/>
  <c r="V40" i="2"/>
  <c r="AA117" i="2"/>
  <c r="AA109" i="2"/>
  <c r="Y117" i="2"/>
  <c r="Y109" i="2"/>
  <c r="AA125" i="2"/>
  <c r="AA93" i="2"/>
  <c r="AA26" i="2"/>
  <c r="Y18" i="2"/>
  <c r="AA18" i="2"/>
  <c r="AA115" i="2"/>
  <c r="Y19" i="2"/>
  <c r="AA70" i="2"/>
  <c r="Y78" i="2"/>
  <c r="AA102" i="2"/>
  <c r="Y102" i="2"/>
  <c r="Y8" i="2"/>
  <c r="Y85" i="2"/>
  <c r="Y81" i="2"/>
  <c r="Y73" i="2"/>
  <c r="AU8" i="2"/>
  <c r="AU11" i="2"/>
  <c r="AS11" i="2"/>
  <c r="AT11" i="2"/>
  <c r="AV11" i="2"/>
  <c r="AS10" i="2"/>
  <c r="AU10" i="2"/>
  <c r="AT10" i="2"/>
  <c r="AV10" i="2"/>
  <c r="AV9" i="2"/>
  <c r="AU9" i="2"/>
  <c r="AS9" i="2"/>
  <c r="AT9" i="2"/>
  <c r="AU7" i="2"/>
  <c r="AT6" i="2"/>
  <c r="AT66" i="2" s="1"/>
  <c r="AV6" i="2"/>
  <c r="AS6" i="2"/>
  <c r="AU6" i="2"/>
  <c r="AS70" i="2"/>
  <c r="AT70" i="2"/>
  <c r="AV69" i="2"/>
  <c r="AU69" i="2"/>
  <c r="AS69" i="2"/>
  <c r="AT68" i="2"/>
  <c r="AS68" i="2"/>
  <c r="AS8" i="2"/>
  <c r="AV8" i="2"/>
  <c r="AT8" i="2"/>
  <c r="AS7" i="2"/>
  <c r="AV7" i="2"/>
  <c r="AT7" i="2"/>
  <c r="V33" i="2"/>
  <c r="V53" i="2"/>
  <c r="AB53" i="2" s="1"/>
  <c r="V59" i="2"/>
  <c r="V52" i="2"/>
  <c r="AB52" i="2" s="1"/>
  <c r="V91" i="2"/>
  <c r="A87" i="12" s="1"/>
  <c r="V82" i="2"/>
  <c r="AB82" i="2" s="1"/>
  <c r="V84" i="2"/>
  <c r="AB84" i="2" s="1"/>
  <c r="V15" i="2"/>
  <c r="V123" i="2"/>
  <c r="AB123" i="2" s="1"/>
  <c r="V44" i="2"/>
  <c r="AB44" i="2" s="1"/>
  <c r="V39" i="2"/>
  <c r="AB39" i="2" s="1"/>
  <c r="V24" i="2"/>
  <c r="AB24" i="2" s="1"/>
  <c r="V99" i="2"/>
  <c r="AB99" i="2" s="1"/>
  <c r="V46" i="2"/>
  <c r="AB46" i="2" s="1"/>
  <c r="V35" i="2"/>
  <c r="AB35" i="2" s="1"/>
  <c r="V48" i="2"/>
  <c r="AB48" i="2" s="1"/>
  <c r="V101" i="2"/>
  <c r="AB101" i="2" s="1"/>
  <c r="V93" i="2"/>
  <c r="V49" i="2"/>
  <c r="A45" i="12" s="1"/>
  <c r="V75" i="2"/>
  <c r="AB75" i="2" s="1"/>
  <c r="V125" i="2"/>
  <c r="AB125" i="2" s="1"/>
  <c r="V26" i="2"/>
  <c r="V110" i="2"/>
  <c r="AB110" i="2" s="1"/>
  <c r="V51" i="2"/>
  <c r="AB51" i="2" s="1"/>
  <c r="V42" i="2"/>
  <c r="AB42" i="2" s="1"/>
  <c r="V30" i="2"/>
  <c r="AB30" i="2" s="1"/>
  <c r="V23" i="2"/>
  <c r="AB23" i="2" s="1"/>
  <c r="V87" i="2"/>
  <c r="AB87" i="2" s="1"/>
  <c r="V14" i="2"/>
  <c r="AB14" i="2" s="1"/>
  <c r="V89" i="2"/>
  <c r="AB89" i="2" s="1"/>
  <c r="V45" i="2"/>
  <c r="AB45" i="2" s="1"/>
  <c r="AB40" i="2"/>
  <c r="AB25" i="2"/>
  <c r="Y37" i="2"/>
  <c r="AA126" i="2"/>
  <c r="V119" i="2"/>
  <c r="A115" i="12" s="1"/>
  <c r="V77" i="2"/>
  <c r="A73" i="12" s="1"/>
  <c r="AA25" i="2"/>
  <c r="AA22" i="2"/>
  <c r="Y22" i="2"/>
  <c r="Y33" i="2"/>
  <c r="AA65" i="2"/>
  <c r="Y65" i="2"/>
  <c r="AA17" i="2"/>
  <c r="AA108" i="2"/>
  <c r="Y55" i="2"/>
  <c r="Y115" i="2"/>
  <c r="AA55" i="2"/>
  <c r="AA41" i="2"/>
  <c r="AA124" i="2"/>
  <c r="Y25" i="2"/>
  <c r="Y63" i="2"/>
  <c r="AA30" i="2"/>
  <c r="Y62" i="2"/>
  <c r="Y30" i="2"/>
  <c r="Y96" i="2"/>
  <c r="AA27" i="2"/>
  <c r="Y15" i="2"/>
  <c r="Y56" i="2"/>
  <c r="Y32" i="2"/>
  <c r="Y51" i="2"/>
  <c r="Y119" i="2"/>
  <c r="AA19" i="2"/>
  <c r="AA78" i="2"/>
  <c r="AA95" i="2"/>
  <c r="Y36" i="2"/>
  <c r="AA35" i="2"/>
  <c r="Y127" i="2"/>
  <c r="AA45" i="2"/>
  <c r="Y59" i="2"/>
  <c r="Y74" i="2"/>
  <c r="AA96" i="2"/>
  <c r="Y120" i="2"/>
  <c r="AA100" i="2"/>
  <c r="AA23" i="2"/>
  <c r="AA107" i="2"/>
  <c r="AA116" i="2"/>
  <c r="AA40" i="2"/>
  <c r="V106" i="2"/>
  <c r="A102" i="12" s="1"/>
  <c r="Y106" i="2"/>
  <c r="AA89" i="2"/>
  <c r="AA29" i="2"/>
  <c r="Y47" i="2"/>
  <c r="AA52" i="2"/>
  <c r="Y113" i="2"/>
  <c r="AA85" i="2"/>
  <c r="V108" i="2"/>
  <c r="Y112" i="2"/>
  <c r="AA37" i="2"/>
  <c r="V100" i="2"/>
  <c r="V98" i="2"/>
  <c r="AB98" i="2" s="1"/>
  <c r="V94" i="2"/>
  <c r="AB94" i="2" s="1"/>
  <c r="AA121" i="2"/>
  <c r="Y121" i="2"/>
  <c r="AA74" i="2"/>
  <c r="AA98" i="2"/>
  <c r="V104" i="2"/>
  <c r="AB104" i="2" s="1"/>
  <c r="Y68" i="2"/>
  <c r="E64" i="12" s="1"/>
  <c r="AA32" i="2"/>
  <c r="Y40" i="2"/>
  <c r="Y44" i="2"/>
  <c r="Y60" i="2"/>
  <c r="Y123" i="2"/>
  <c r="AA127" i="2"/>
  <c r="Y17" i="2"/>
  <c r="AA62" i="2"/>
  <c r="AA94" i="2"/>
  <c r="AA110" i="2"/>
  <c r="AA44" i="2"/>
  <c r="AA103" i="2"/>
  <c r="AA56" i="2"/>
  <c r="AA123" i="2"/>
  <c r="Y122" i="2"/>
  <c r="Y92" i="2"/>
  <c r="Y118" i="2"/>
  <c r="Y27" i="2"/>
  <c r="AA82" i="2"/>
  <c r="Y95" i="2"/>
  <c r="Y103" i="2"/>
  <c r="Y48" i="2"/>
  <c r="AA34" i="2"/>
  <c r="Y20" i="2"/>
  <c r="Y82" i="2"/>
  <c r="AA114" i="2"/>
  <c r="AA99" i="2"/>
  <c r="Y75" i="2"/>
  <c r="Y42" i="2"/>
  <c r="Y99" i="2"/>
  <c r="Y69" i="2"/>
  <c r="V13" i="2"/>
  <c r="AB13" i="2" s="1"/>
  <c r="V11" i="2"/>
  <c r="AB11" i="2" s="1"/>
  <c r="Y10" i="2"/>
  <c r="Y71" i="2"/>
  <c r="AA69" i="2"/>
  <c r="AA7" i="2"/>
  <c r="Y61" i="2"/>
  <c r="AA61" i="2"/>
  <c r="AA53" i="2"/>
  <c r="AA73" i="2"/>
  <c r="AA83" i="2"/>
  <c r="Y83" i="2"/>
  <c r="Y76" i="2"/>
  <c r="AA49" i="2"/>
  <c r="Y49" i="2"/>
  <c r="Y88" i="2"/>
  <c r="AA88" i="2"/>
  <c r="Y80" i="2"/>
  <c r="Y53" i="2"/>
  <c r="AA91" i="2"/>
  <c r="Y91" i="2"/>
  <c r="AA87" i="2"/>
  <c r="Y87" i="2"/>
  <c r="AA80" i="2"/>
  <c r="AA57" i="2"/>
  <c r="Y64" i="2"/>
  <c r="AA28" i="2"/>
  <c r="Y28" i="2"/>
  <c r="Y24" i="2"/>
  <c r="AA14" i="2"/>
  <c r="Y14" i="2"/>
  <c r="Y105" i="2"/>
  <c r="Y97" i="2"/>
  <c r="AA90" i="2"/>
  <c r="AA58" i="2"/>
  <c r="Y58" i="2"/>
  <c r="Y54" i="2"/>
  <c r="Y50" i="2"/>
  <c r="AA46" i="2"/>
  <c r="Y46" i="2"/>
  <c r="AA38" i="2"/>
  <c r="AA31" i="2"/>
  <c r="AA16" i="2"/>
  <c r="AA13" i="2"/>
  <c r="Y125" i="2"/>
  <c r="Y111" i="2"/>
  <c r="AA111" i="2"/>
  <c r="Y104" i="2"/>
  <c r="AA84" i="2"/>
  <c r="V121" i="2"/>
  <c r="A117" i="12" s="1"/>
  <c r="V105" i="2"/>
  <c r="A101" i="12" s="1"/>
  <c r="V102" i="2"/>
  <c r="AB102" i="2" s="1"/>
  <c r="V95" i="2"/>
  <c r="X129" i="2"/>
  <c r="Y84" i="2"/>
  <c r="AA77" i="2"/>
  <c r="Y77" i="2"/>
  <c r="Y70" i="2"/>
  <c r="V124" i="2"/>
  <c r="AB124" i="2" s="1"/>
  <c r="V109" i="2"/>
  <c r="A105" i="12" s="1"/>
  <c r="V127" i="2"/>
  <c r="AB127" i="2" s="1"/>
  <c r="V113" i="2"/>
  <c r="AA76" i="2"/>
  <c r="AA81" i="2"/>
  <c r="AA8" i="2"/>
  <c r="Y6" i="2"/>
  <c r="V115" i="2"/>
  <c r="AB115" i="2" s="1"/>
  <c r="V88" i="2"/>
  <c r="AB88" i="2" s="1"/>
  <c r="V85" i="2"/>
  <c r="A81" i="12" s="1"/>
  <c r="Y39" i="2"/>
  <c r="AA21" i="2"/>
  <c r="Y21" i="2"/>
  <c r="Y108" i="2"/>
  <c r="Y35" i="2"/>
  <c r="V83" i="2"/>
  <c r="AB83" i="2" s="1"/>
  <c r="V80" i="2"/>
  <c r="AB80" i="2" s="1"/>
  <c r="AA39" i="2"/>
  <c r="V117" i="2"/>
  <c r="AB117" i="2" s="1"/>
  <c r="V126" i="2"/>
  <c r="A122" i="12" s="1"/>
  <c r="Y79" i="2"/>
  <c r="AA43" i="2"/>
  <c r="AA105" i="2"/>
  <c r="V107" i="2"/>
  <c r="AB107" i="2" s="1"/>
  <c r="Y116" i="2"/>
  <c r="V114" i="2"/>
  <c r="V79" i="2"/>
  <c r="AB79" i="2" s="1"/>
  <c r="V81" i="2"/>
  <c r="AB81" i="2" s="1"/>
  <c r="V76" i="2"/>
  <c r="AB76" i="2" s="1"/>
  <c r="V12" i="2"/>
  <c r="AB12" i="2" s="1"/>
  <c r="X66" i="2"/>
  <c r="E20" i="17" s="1"/>
  <c r="F3" i="7" s="1"/>
  <c r="X67" i="2"/>
  <c r="AS66" i="2"/>
  <c r="AY64" i="2" s="1"/>
  <c r="AV66" i="2"/>
  <c r="AB33" i="2"/>
  <c r="AB59" i="2"/>
  <c r="V63" i="2"/>
  <c r="AB63" i="2" s="1"/>
  <c r="V64" i="2"/>
  <c r="AB64" i="2" s="1"/>
  <c r="V28" i="2"/>
  <c r="AB28" i="2" s="1"/>
  <c r="V90" i="2"/>
  <c r="AB90" i="2" s="1"/>
  <c r="V27" i="2"/>
  <c r="AB27" i="2" s="1"/>
  <c r="V32" i="2"/>
  <c r="AB32" i="2" s="1"/>
  <c r="V34" i="2"/>
  <c r="V92" i="2"/>
  <c r="AB92" i="2" s="1"/>
  <c r="V31" i="2"/>
  <c r="V41" i="2"/>
  <c r="AB41" i="2" s="1"/>
  <c r="V36" i="2"/>
  <c r="AB36" i="2" s="1"/>
  <c r="V60" i="2"/>
  <c r="AB60" i="2" s="1"/>
  <c r="V54" i="2"/>
  <c r="AB54" i="2" s="1"/>
  <c r="V20" i="2"/>
  <c r="AB20" i="2" s="1"/>
  <c r="V47" i="2"/>
  <c r="AB47" i="2" s="1"/>
  <c r="V61" i="2"/>
  <c r="AB61" i="2" s="1"/>
  <c r="V78" i="2"/>
  <c r="AB78" i="2" s="1"/>
  <c r="V57" i="2"/>
  <c r="AB57" i="2" s="1"/>
  <c r="V29" i="2"/>
  <c r="AB29" i="2" s="1"/>
  <c r="V97" i="2"/>
  <c r="AB97" i="2" s="1"/>
  <c r="V38" i="2"/>
  <c r="V120" i="2"/>
  <c r="AB120" i="2" s="1"/>
  <c r="V19" i="2"/>
  <c r="AB19" i="2" s="1"/>
  <c r="V18" i="2"/>
  <c r="A14" i="12" s="1"/>
  <c r="V17" i="2"/>
  <c r="AB17" i="2" s="1"/>
  <c r="V55" i="2"/>
  <c r="AB55" i="2" s="1"/>
  <c r="V116" i="2"/>
  <c r="AB116" i="2" s="1"/>
  <c r="V58" i="2"/>
  <c r="AB58" i="2" s="1"/>
  <c r="U6" i="2"/>
  <c r="U7" i="2" s="1"/>
  <c r="U8" i="2" s="1"/>
  <c r="U9" i="2" s="1"/>
  <c r="U10" i="2" s="1"/>
  <c r="U11" i="2" s="1"/>
  <c r="U12" i="2" s="1"/>
  <c r="U13" i="2" s="1"/>
  <c r="U14" i="2" s="1"/>
  <c r="U15" i="2" s="1"/>
  <c r="U16" i="2" s="1"/>
  <c r="U17" i="2" s="1"/>
  <c r="U18" i="2" s="1"/>
  <c r="U19" i="2" s="1"/>
  <c r="U20" i="2" s="1"/>
  <c r="U21" i="2" s="1"/>
  <c r="U22" i="2" s="1"/>
  <c r="U23" i="2" s="1"/>
  <c r="U24" i="2" s="1"/>
  <c r="U25" i="2" s="1"/>
  <c r="U26" i="2" s="1"/>
  <c r="U27" i="2" s="1"/>
  <c r="U28" i="2" s="1"/>
  <c r="U29" i="2" s="1"/>
  <c r="U30" i="2" s="1"/>
  <c r="U31" i="2" s="1"/>
  <c r="U32" i="2" s="1"/>
  <c r="U33" i="2" s="1"/>
  <c r="U34" i="2" s="1"/>
  <c r="U35" i="2" s="1"/>
  <c r="U36" i="2" s="1"/>
  <c r="U37" i="2" s="1"/>
  <c r="U38" i="2" s="1"/>
  <c r="U39" i="2" s="1"/>
  <c r="U40" i="2" s="1"/>
  <c r="U41" i="2" s="1"/>
  <c r="U42" i="2" s="1"/>
  <c r="U43" i="2" s="1"/>
  <c r="U44" i="2" s="1"/>
  <c r="U45" i="2" s="1"/>
  <c r="U46" i="2" s="1"/>
  <c r="U47" i="2" s="1"/>
  <c r="U48" i="2" s="1"/>
  <c r="U49" i="2" s="1"/>
  <c r="U50" i="2" s="1"/>
  <c r="U51" i="2" s="1"/>
  <c r="U52" i="2" s="1"/>
  <c r="U53" i="2" s="1"/>
  <c r="U54" i="2" s="1"/>
  <c r="U55" i="2" s="1"/>
  <c r="U56" i="2" s="1"/>
  <c r="U57" i="2" s="1"/>
  <c r="U58" i="2" s="1"/>
  <c r="U59" i="2" s="1"/>
  <c r="U60" i="2" s="1"/>
  <c r="U61" i="2" s="1"/>
  <c r="U62" i="2" s="1"/>
  <c r="U63" i="2" s="1"/>
  <c r="U64" i="2" s="1"/>
  <c r="U65" i="2" s="1"/>
  <c r="V43" i="2"/>
  <c r="AB43" i="2" s="1"/>
  <c r="V22" i="2"/>
  <c r="A18" i="12" s="1"/>
  <c r="V56" i="2"/>
  <c r="AB56" i="2" s="1"/>
  <c r="V62" i="2"/>
  <c r="AB62" i="2" s="1"/>
  <c r="V16" i="2"/>
  <c r="AB16" i="2" s="1"/>
  <c r="V21" i="2"/>
  <c r="AB21" i="2" s="1"/>
  <c r="V37" i="2"/>
  <c r="AB37" i="2" s="1"/>
  <c r="AB15" i="2"/>
  <c r="V86" i="2"/>
  <c r="AB86" i="2" s="1"/>
  <c r="AB26" i="2"/>
  <c r="AB49" i="2"/>
  <c r="AB77" i="2"/>
  <c r="AA71" i="2"/>
  <c r="AA72" i="2"/>
  <c r="Y72" i="2"/>
  <c r="AA68" i="2"/>
  <c r="AA11" i="2"/>
  <c r="Y11" i="2"/>
  <c r="AA10" i="2"/>
  <c r="AA12" i="2"/>
  <c r="Y12" i="2"/>
  <c r="AP73" i="2"/>
  <c r="AQ73" i="2" s="1"/>
  <c r="AA9" i="2"/>
  <c r="Y9" i="2"/>
  <c r="Y7" i="2"/>
  <c r="V7" i="2"/>
  <c r="AB7" i="2" s="1"/>
  <c r="AB18" i="2"/>
  <c r="AB31" i="2"/>
  <c r="AB38" i="2"/>
  <c r="AB34" i="2"/>
  <c r="AP74" i="2"/>
  <c r="AQ74" i="2" s="1"/>
  <c r="V8" i="2"/>
  <c r="AB8" i="2" s="1"/>
  <c r="V9" i="2"/>
  <c r="AB9" i="2" s="1"/>
  <c r="V10" i="2"/>
  <c r="AB10" i="2" s="1"/>
  <c r="V71" i="2"/>
  <c r="AB71" i="2" s="1"/>
  <c r="V72" i="2"/>
  <c r="AB72" i="2" s="1"/>
  <c r="V73" i="2"/>
  <c r="AB73" i="2" s="1"/>
  <c r="V74" i="2"/>
  <c r="AB74" i="2" s="1"/>
  <c r="B2" i="11"/>
  <c r="C2" i="11"/>
  <c r="D2" i="11"/>
  <c r="E2" i="11" s="1"/>
  <c r="E39" i="17"/>
  <c r="E41" i="17"/>
  <c r="U40" i="17"/>
  <c r="U41" i="17"/>
  <c r="S40" i="17"/>
  <c r="S41" i="17"/>
  <c r="N40" i="17"/>
  <c r="N41" i="17"/>
  <c r="L40" i="17"/>
  <c r="L41" i="17"/>
  <c r="E40" i="17"/>
  <c r="U39" i="17"/>
  <c r="S39" i="17"/>
  <c r="N39" i="17"/>
  <c r="L39" i="17"/>
  <c r="B1" i="17"/>
  <c r="D14" i="17"/>
  <c r="D13" i="17"/>
  <c r="O34" i="17"/>
  <c r="O65" i="1" s="1"/>
  <c r="T65" i="1" s="1"/>
  <c r="O33" i="17"/>
  <c r="O64" i="1" s="1"/>
  <c r="T64" i="1" s="1"/>
  <c r="C18" i="17"/>
  <c r="C17" i="17"/>
  <c r="C16" i="17"/>
  <c r="D15" i="17"/>
  <c r="Q5" i="17"/>
  <c r="C11" i="17"/>
  <c r="C10" i="17"/>
  <c r="C8" i="17"/>
  <c r="Q6" i="17"/>
  <c r="I6" i="17"/>
  <c r="H6" i="17"/>
  <c r="G6" i="17"/>
  <c r="D6" i="17"/>
  <c r="C6" i="17"/>
  <c r="B27" i="17"/>
  <c r="T34" i="17"/>
  <c r="O32" i="17"/>
  <c r="O63" i="1" s="1"/>
  <c r="T63" i="1" s="1"/>
  <c r="O31" i="17"/>
  <c r="O62" i="1" s="1"/>
  <c r="T62" i="1" s="1"/>
  <c r="S21" i="17"/>
  <c r="S20" i="17"/>
  <c r="I3" i="7" s="1"/>
  <c r="T31" i="17"/>
  <c r="C3" i="12"/>
  <c r="F3" i="12" s="1"/>
  <c r="C4" i="12"/>
  <c r="F4" i="12" s="1"/>
  <c r="C5" i="12"/>
  <c r="F5" i="12" s="1"/>
  <c r="C6" i="12"/>
  <c r="F6" i="12" s="1"/>
  <c r="C7" i="12"/>
  <c r="F7" i="12" s="1"/>
  <c r="C8" i="12"/>
  <c r="F8" i="12" s="1"/>
  <c r="C9" i="12"/>
  <c r="F9" i="12" s="1"/>
  <c r="C10" i="12"/>
  <c r="F10" i="12" s="1"/>
  <c r="C11" i="12"/>
  <c r="F11" i="12" s="1"/>
  <c r="C12" i="12"/>
  <c r="F12" i="12" s="1"/>
  <c r="C13" i="12"/>
  <c r="F13" i="12" s="1"/>
  <c r="C14" i="12"/>
  <c r="F14" i="12" s="1"/>
  <c r="C15" i="12"/>
  <c r="F15" i="12" s="1"/>
  <c r="C16" i="12"/>
  <c r="F16" i="12" s="1"/>
  <c r="C17" i="12"/>
  <c r="F17" i="12" s="1"/>
  <c r="C18" i="12"/>
  <c r="F18" i="12" s="1"/>
  <c r="C19" i="12"/>
  <c r="F19" i="12" s="1"/>
  <c r="C20" i="12"/>
  <c r="F20" i="12" s="1"/>
  <c r="C21" i="12"/>
  <c r="F21" i="12" s="1"/>
  <c r="C22" i="12"/>
  <c r="F22" i="12" s="1"/>
  <c r="C23" i="12"/>
  <c r="F23" i="12" s="1"/>
  <c r="C24" i="12"/>
  <c r="F24" i="12" s="1"/>
  <c r="C25" i="12"/>
  <c r="F25" i="12" s="1"/>
  <c r="C26" i="12"/>
  <c r="F26" i="12" s="1"/>
  <c r="C27" i="12"/>
  <c r="F27" i="12" s="1"/>
  <c r="C28" i="12"/>
  <c r="F28" i="12" s="1"/>
  <c r="C29" i="12"/>
  <c r="F29" i="12" s="1"/>
  <c r="C30" i="12"/>
  <c r="F30" i="12" s="1"/>
  <c r="C31" i="12"/>
  <c r="F31" i="12" s="1"/>
  <c r="C32" i="12"/>
  <c r="F32" i="12" s="1"/>
  <c r="C33" i="12"/>
  <c r="F33" i="12" s="1"/>
  <c r="C34" i="12"/>
  <c r="F34" i="12" s="1"/>
  <c r="C35" i="12"/>
  <c r="F35" i="12" s="1"/>
  <c r="C36" i="12"/>
  <c r="F36" i="12" s="1"/>
  <c r="C37" i="12"/>
  <c r="F37" i="12" s="1"/>
  <c r="C38" i="12"/>
  <c r="F38" i="12" s="1"/>
  <c r="C39" i="12"/>
  <c r="F39" i="12" s="1"/>
  <c r="C40" i="12"/>
  <c r="F40" i="12" s="1"/>
  <c r="C41" i="12"/>
  <c r="F41" i="12" s="1"/>
  <c r="C42" i="12"/>
  <c r="F42" i="12" s="1"/>
  <c r="C43" i="12"/>
  <c r="F43" i="12" s="1"/>
  <c r="C44" i="12"/>
  <c r="F44" i="12" s="1"/>
  <c r="C45" i="12"/>
  <c r="F45" i="12" s="1"/>
  <c r="C46" i="12"/>
  <c r="F46" i="12" s="1"/>
  <c r="C47" i="12"/>
  <c r="F47" i="12" s="1"/>
  <c r="C48" i="12"/>
  <c r="F48" i="12" s="1"/>
  <c r="C49" i="12"/>
  <c r="F49" i="12" s="1"/>
  <c r="C50" i="12"/>
  <c r="F50" i="12" s="1"/>
  <c r="C51" i="12"/>
  <c r="F51" i="12" s="1"/>
  <c r="C52" i="12"/>
  <c r="F52" i="12" s="1"/>
  <c r="C53" i="12"/>
  <c r="F53" i="12" s="1"/>
  <c r="C54" i="12"/>
  <c r="F54" i="12" s="1"/>
  <c r="C55" i="12"/>
  <c r="F55" i="12" s="1"/>
  <c r="C56" i="12"/>
  <c r="F56" i="12" s="1"/>
  <c r="C57" i="12"/>
  <c r="F57" i="12" s="1"/>
  <c r="C58" i="12"/>
  <c r="F58" i="12" s="1"/>
  <c r="C59" i="12"/>
  <c r="F59" i="12" s="1"/>
  <c r="C60" i="12"/>
  <c r="F60" i="12" s="1"/>
  <c r="C61" i="12"/>
  <c r="F61" i="12" s="1"/>
  <c r="C64" i="12"/>
  <c r="F64" i="12" s="1"/>
  <c r="C65" i="12"/>
  <c r="F65" i="12" s="1"/>
  <c r="C66" i="12"/>
  <c r="F66" i="12" s="1"/>
  <c r="C67" i="12"/>
  <c r="F67" i="12" s="1"/>
  <c r="C68" i="12"/>
  <c r="F68" i="12" s="1"/>
  <c r="C69" i="12"/>
  <c r="F69" i="12" s="1"/>
  <c r="C70" i="12"/>
  <c r="F70" i="12" s="1"/>
  <c r="C71" i="12"/>
  <c r="F71" i="12" s="1"/>
  <c r="C72" i="12"/>
  <c r="F72" i="12" s="1"/>
  <c r="C73" i="12"/>
  <c r="F73" i="12" s="1"/>
  <c r="C74" i="12"/>
  <c r="F74" i="12" s="1"/>
  <c r="C75" i="12"/>
  <c r="F75" i="12" s="1"/>
  <c r="C76" i="12"/>
  <c r="F76" i="12" s="1"/>
  <c r="C77" i="12"/>
  <c r="F77" i="12" s="1"/>
  <c r="C78" i="12"/>
  <c r="F78" i="12" s="1"/>
  <c r="C79" i="12"/>
  <c r="F79" i="12" s="1"/>
  <c r="C80" i="12"/>
  <c r="F80" i="12" s="1"/>
  <c r="C81" i="12"/>
  <c r="F81" i="12" s="1"/>
  <c r="C82" i="12"/>
  <c r="F82" i="12" s="1"/>
  <c r="C83" i="12"/>
  <c r="F83" i="12" s="1"/>
  <c r="C84" i="12"/>
  <c r="F84" i="12" s="1"/>
  <c r="C85" i="12"/>
  <c r="F85" i="12" s="1"/>
  <c r="C86" i="12"/>
  <c r="F86" i="12" s="1"/>
  <c r="C87" i="12"/>
  <c r="F87" i="12" s="1"/>
  <c r="C88" i="12"/>
  <c r="F88" i="12" s="1"/>
  <c r="C89" i="12"/>
  <c r="F89" i="12" s="1"/>
  <c r="C90" i="12"/>
  <c r="F90" i="12" s="1"/>
  <c r="C91" i="12"/>
  <c r="F91" i="12" s="1"/>
  <c r="C92" i="12"/>
  <c r="F92" i="12" s="1"/>
  <c r="C93" i="12"/>
  <c r="F93" i="12" s="1"/>
  <c r="C94" i="12"/>
  <c r="F94" i="12" s="1"/>
  <c r="C95" i="12"/>
  <c r="F95" i="12" s="1"/>
  <c r="C96" i="12"/>
  <c r="F96" i="12" s="1"/>
  <c r="C97" i="12"/>
  <c r="F97" i="12" s="1"/>
  <c r="C98" i="12"/>
  <c r="F98" i="12" s="1"/>
  <c r="C99" i="12"/>
  <c r="F99" i="12" s="1"/>
  <c r="C100" i="12"/>
  <c r="F100" i="12" s="1"/>
  <c r="C101" i="12"/>
  <c r="F101" i="12" s="1"/>
  <c r="C102" i="12"/>
  <c r="F102" i="12" s="1"/>
  <c r="C103" i="12"/>
  <c r="F103" i="12" s="1"/>
  <c r="C104" i="12"/>
  <c r="F104" i="12" s="1"/>
  <c r="C105" i="12"/>
  <c r="F105" i="12" s="1"/>
  <c r="C106" i="12"/>
  <c r="F106" i="12" s="1"/>
  <c r="C107" i="12"/>
  <c r="F107" i="12" s="1"/>
  <c r="C108" i="12"/>
  <c r="F108" i="12" s="1"/>
  <c r="C109" i="12"/>
  <c r="F109" i="12" s="1"/>
  <c r="C110" i="12"/>
  <c r="F110" i="12" s="1"/>
  <c r="C111" i="12"/>
  <c r="F111" i="12" s="1"/>
  <c r="C112" i="12"/>
  <c r="F112" i="12" s="1"/>
  <c r="C113" i="12"/>
  <c r="F113" i="12" s="1"/>
  <c r="C114" i="12"/>
  <c r="F114" i="12" s="1"/>
  <c r="C115" i="12"/>
  <c r="F115" i="12" s="1"/>
  <c r="C116" i="12"/>
  <c r="F116" i="12" s="1"/>
  <c r="C117" i="12"/>
  <c r="F117" i="12" s="1"/>
  <c r="C118" i="12"/>
  <c r="F118" i="12" s="1"/>
  <c r="C119" i="12"/>
  <c r="F119" i="12" s="1"/>
  <c r="C120" i="12"/>
  <c r="F120" i="12" s="1"/>
  <c r="C121" i="12"/>
  <c r="F121" i="12" s="1"/>
  <c r="C122" i="12"/>
  <c r="F122" i="12" s="1"/>
  <c r="C123" i="12"/>
  <c r="F123" i="12" s="1"/>
  <c r="C2" i="12"/>
  <c r="F2" i="12" s="1"/>
  <c r="E90" i="12"/>
  <c r="D91" i="12"/>
  <c r="D92" i="12"/>
  <c r="D95" i="12"/>
  <c r="D99" i="12"/>
  <c r="D104" i="12"/>
  <c r="D107" i="12"/>
  <c r="D111" i="12"/>
  <c r="D112" i="12"/>
  <c r="D117" i="12"/>
  <c r="D119" i="12"/>
  <c r="D123" i="12"/>
  <c r="D10" i="12"/>
  <c r="E12" i="12"/>
  <c r="D13" i="12"/>
  <c r="D15" i="12"/>
  <c r="D18" i="12"/>
  <c r="D21" i="12"/>
  <c r="D23" i="12"/>
  <c r="E25" i="12"/>
  <c r="D26" i="12"/>
  <c r="D28" i="12"/>
  <c r="D31" i="12"/>
  <c r="D33" i="12"/>
  <c r="D36" i="12"/>
  <c r="D40" i="12"/>
  <c r="D42" i="12"/>
  <c r="D51" i="12"/>
  <c r="D52" i="12"/>
  <c r="D54" i="12"/>
  <c r="D58" i="12"/>
  <c r="D61" i="12"/>
  <c r="D78" i="12"/>
  <c r="D70" i="12"/>
  <c r="D14" i="12"/>
  <c r="D22" i="12"/>
  <c r="D30" i="12"/>
  <c r="D62" i="12"/>
  <c r="E63" i="12"/>
  <c r="D47" i="12"/>
  <c r="D113" i="12"/>
  <c r="D105" i="12"/>
  <c r="D89" i="12"/>
  <c r="D75" i="12"/>
  <c r="D59" i="12"/>
  <c r="D55" i="12"/>
  <c r="D122" i="12"/>
  <c r="D98" i="12"/>
  <c r="E98" i="12"/>
  <c r="E4" i="12"/>
  <c r="D73" i="12"/>
  <c r="E69" i="12"/>
  <c r="D65" i="12"/>
  <c r="A29" i="12"/>
  <c r="A46" i="12"/>
  <c r="A108" i="12"/>
  <c r="A21" i="12"/>
  <c r="A36" i="12"/>
  <c r="A61" i="12"/>
  <c r="D90" i="12"/>
  <c r="D82" i="12"/>
  <c r="E51" i="12"/>
  <c r="E113" i="12"/>
  <c r="D29" i="12"/>
  <c r="D37" i="12"/>
  <c r="E11" i="12"/>
  <c r="E28" i="12"/>
  <c r="D11" i="12"/>
  <c r="D110" i="12"/>
  <c r="E39" i="12"/>
  <c r="E120" i="12"/>
  <c r="D25" i="12"/>
  <c r="D96" i="12"/>
  <c r="D44" i="12"/>
  <c r="D85" i="12"/>
  <c r="D120" i="12"/>
  <c r="E70" i="12"/>
  <c r="D103" i="12"/>
  <c r="E116" i="12"/>
  <c r="E41" i="12"/>
  <c r="D94" i="12"/>
  <c r="D41" i="12"/>
  <c r="D43" i="12"/>
  <c r="D109" i="12"/>
  <c r="D88" i="12"/>
  <c r="E85" i="12"/>
  <c r="D116" i="12"/>
  <c r="D102" i="12"/>
  <c r="D68" i="12"/>
  <c r="E19" i="12"/>
  <c r="E22" i="12"/>
  <c r="E37" i="12"/>
  <c r="E15" i="12"/>
  <c r="E105" i="12"/>
  <c r="D108" i="12"/>
  <c r="E56" i="12"/>
  <c r="E13" i="12"/>
  <c r="E82" i="12"/>
  <c r="D19" i="12"/>
  <c r="D114" i="12"/>
  <c r="D118" i="12"/>
  <c r="D32" i="12"/>
  <c r="D97" i="12"/>
  <c r="E110" i="12"/>
  <c r="E34" i="12"/>
  <c r="D81" i="12"/>
  <c r="D48" i="12"/>
  <c r="D56" i="12"/>
  <c r="E16" i="12"/>
  <c r="D71" i="12"/>
  <c r="D115" i="12"/>
  <c r="D106" i="12"/>
  <c r="E48" i="12"/>
  <c r="E106" i="12"/>
  <c r="D16" i="12"/>
  <c r="E95" i="12"/>
  <c r="D38" i="12"/>
  <c r="D7" i="12"/>
  <c r="D57" i="12"/>
  <c r="D49" i="12"/>
  <c r="D69" i="12"/>
  <c r="D79" i="12"/>
  <c r="D53" i="12"/>
  <c r="D60" i="12"/>
  <c r="D72" i="12"/>
  <c r="E14" i="12"/>
  <c r="E53" i="12"/>
  <c r="D84" i="12"/>
  <c r="E84" i="12"/>
  <c r="D76" i="12"/>
  <c r="E76" i="12"/>
  <c r="D45" i="12"/>
  <c r="E94" i="12"/>
  <c r="D83" i="12"/>
  <c r="E89" i="12"/>
  <c r="D74" i="12"/>
  <c r="D87" i="12"/>
  <c r="E9" i="12"/>
  <c r="E97" i="12"/>
  <c r="E24" i="12"/>
  <c r="D20" i="12"/>
  <c r="D101" i="12"/>
  <c r="D93" i="12"/>
  <c r="D86" i="12"/>
  <c r="E96" i="12"/>
  <c r="D50" i="12"/>
  <c r="D46" i="12"/>
  <c r="D34" i="12"/>
  <c r="E30" i="12"/>
  <c r="D27" i="12"/>
  <c r="D12" i="12"/>
  <c r="D9" i="12"/>
  <c r="D121" i="12"/>
  <c r="E103" i="12"/>
  <c r="D100" i="12"/>
  <c r="D80" i="12"/>
  <c r="E86" i="12"/>
  <c r="E62" i="12"/>
  <c r="E81" i="12"/>
  <c r="D66" i="12"/>
  <c r="E77" i="12"/>
  <c r="E74" i="12"/>
  <c r="E122" i="12"/>
  <c r="D77" i="12"/>
  <c r="D4" i="12"/>
  <c r="D2" i="12"/>
  <c r="D35" i="12"/>
  <c r="D24" i="12"/>
  <c r="E27" i="12"/>
  <c r="D17" i="12"/>
  <c r="D39" i="12"/>
  <c r="D63" i="12"/>
  <c r="A49" i="12"/>
  <c r="A55" i="12"/>
  <c r="A83" i="12"/>
  <c r="A19" i="12"/>
  <c r="A26" i="12"/>
  <c r="A42" i="12"/>
  <c r="A38" i="12"/>
  <c r="A71" i="12"/>
  <c r="A9" i="12"/>
  <c r="A22" i="12"/>
  <c r="A35" i="12"/>
  <c r="A123" i="12"/>
  <c r="A40" i="12"/>
  <c r="A80" i="12"/>
  <c r="A47" i="12"/>
  <c r="A20" i="12"/>
  <c r="A11" i="12"/>
  <c r="A10" i="12"/>
  <c r="E21" i="12"/>
  <c r="E33" i="12"/>
  <c r="E114" i="12"/>
  <c r="E18" i="12"/>
  <c r="E61" i="12"/>
  <c r="E47" i="12"/>
  <c r="E59" i="12"/>
  <c r="E111" i="12"/>
  <c r="E29" i="12"/>
  <c r="E52" i="12"/>
  <c r="E118" i="12"/>
  <c r="E58" i="12"/>
  <c r="E32" i="12"/>
  <c r="E92" i="12"/>
  <c r="E115" i="12"/>
  <c r="E26" i="12"/>
  <c r="E38" i="12"/>
  <c r="E55" i="12"/>
  <c r="E123" i="12"/>
  <c r="E36" i="12"/>
  <c r="E102" i="12"/>
  <c r="E43" i="12"/>
  <c r="E117" i="12"/>
  <c r="E108" i="12"/>
  <c r="E23" i="12"/>
  <c r="E109" i="12"/>
  <c r="D64" i="12"/>
  <c r="E40" i="12"/>
  <c r="E65" i="12"/>
  <c r="E119" i="12"/>
  <c r="E10" i="12"/>
  <c r="E60" i="12"/>
  <c r="E78" i="12"/>
  <c r="E99" i="12"/>
  <c r="E72" i="12"/>
  <c r="E42" i="12"/>
  <c r="E91" i="12"/>
  <c r="D67" i="12"/>
  <c r="E71" i="12"/>
  <c r="E44" i="12"/>
  <c r="E88" i="12"/>
  <c r="E7" i="12"/>
  <c r="E6" i="12"/>
  <c r="D6" i="12"/>
  <c r="D8" i="12"/>
  <c r="E67" i="12"/>
  <c r="D5" i="12"/>
  <c r="D3" i="12"/>
  <c r="E54" i="12"/>
  <c r="E83" i="12"/>
  <c r="E79" i="12"/>
  <c r="E100" i="12"/>
  <c r="E20" i="12"/>
  <c r="E57" i="12"/>
  <c r="E121" i="12"/>
  <c r="E93" i="12"/>
  <c r="E107" i="12"/>
  <c r="E46" i="12"/>
  <c r="E101" i="12"/>
  <c r="E50" i="12"/>
  <c r="E87" i="12"/>
  <c r="E49" i="12"/>
  <c r="E45" i="12"/>
  <c r="E104" i="12"/>
  <c r="E35" i="12"/>
  <c r="E2" i="12"/>
  <c r="E73" i="12"/>
  <c r="E80" i="12"/>
  <c r="E112" i="12"/>
  <c r="E75" i="12"/>
  <c r="E31" i="12"/>
  <c r="E17" i="12"/>
  <c r="E66" i="12"/>
  <c r="A12" i="12"/>
  <c r="A23" i="12"/>
  <c r="A53" i="12"/>
  <c r="A27" i="12"/>
  <c r="A58" i="12"/>
  <c r="A15" i="12"/>
  <c r="A116" i="12"/>
  <c r="A24" i="12"/>
  <c r="A34" i="12"/>
  <c r="A43" i="12"/>
  <c r="A50" i="12"/>
  <c r="A30" i="12"/>
  <c r="A13" i="12"/>
  <c r="A32" i="12"/>
  <c r="A74" i="12"/>
  <c r="A54" i="12"/>
  <c r="A51" i="12"/>
  <c r="A56" i="12"/>
  <c r="A28" i="12"/>
  <c r="A59" i="12"/>
  <c r="E68" i="12"/>
  <c r="E3" i="12"/>
  <c r="E8" i="12"/>
  <c r="E5" i="12"/>
  <c r="A67" i="12"/>
  <c r="AO3" i="7"/>
  <c r="AN3" i="7"/>
  <c r="AM3" i="7"/>
  <c r="AL3" i="7"/>
  <c r="AK3" i="7"/>
  <c r="AI3" i="7"/>
  <c r="AD3" i="7"/>
  <c r="AJ3" i="7"/>
  <c r="AH3" i="7"/>
  <c r="AG3" i="7"/>
  <c r="AF3" i="7"/>
  <c r="AE3" i="7"/>
  <c r="AC3" i="7"/>
  <c r="AB3" i="7"/>
  <c r="AA3" i="7"/>
  <c r="S3" i="7"/>
  <c r="B3" i="7"/>
  <c r="Q3" i="7"/>
  <c r="P3" i="7"/>
  <c r="C3" i="7"/>
  <c r="D3" i="7"/>
  <c r="E3" i="7"/>
  <c r="T3" i="7"/>
  <c r="U3" i="7"/>
  <c r="V3" i="7"/>
  <c r="W3" i="7"/>
  <c r="X3" i="7"/>
  <c r="Y3" i="7"/>
  <c r="Z3" i="7"/>
  <c r="B1" i="18"/>
  <c r="EY1" i="18" s="1"/>
  <c r="FF4" i="18"/>
  <c r="EO4" i="18"/>
  <c r="DX4" i="18"/>
  <c r="DG4" i="18"/>
  <c r="CP4" i="18"/>
  <c r="BY4" i="18"/>
  <c r="BH4" i="18"/>
  <c r="AQ4" i="18"/>
  <c r="Z4" i="18"/>
  <c r="I4" i="18"/>
  <c r="GB3" i="18"/>
  <c r="GA3" i="18"/>
  <c r="FZ3" i="18"/>
  <c r="FY3" i="18"/>
  <c r="FX3" i="18"/>
  <c r="FW3" i="18"/>
  <c r="FV3" i="18"/>
  <c r="FU3" i="18"/>
  <c r="FS3" i="18"/>
  <c r="GC3" i="18" s="1"/>
  <c r="FT3" i="18"/>
  <c r="U66" i="2" l="1"/>
  <c r="U67" i="2" s="1"/>
  <c r="U68" i="2" s="1"/>
  <c r="S22" i="17"/>
  <c r="A6" i="12"/>
  <c r="A17" i="12"/>
  <c r="A113" i="12"/>
  <c r="AB121" i="2"/>
  <c r="A25" i="12"/>
  <c r="A39" i="12"/>
  <c r="A37" i="12"/>
  <c r="A60" i="12"/>
  <c r="A16" i="12"/>
  <c r="A75" i="12"/>
  <c r="A7" i="12"/>
  <c r="A44" i="12"/>
  <c r="A94" i="12"/>
  <c r="A48" i="12"/>
  <c r="AV70" i="2"/>
  <c r="AU70" i="2"/>
  <c r="A69" i="12"/>
  <c r="A119" i="12"/>
  <c r="A95" i="12"/>
  <c r="A77" i="12"/>
  <c r="AB103" i="2"/>
  <c r="W11" i="15"/>
  <c r="A118" i="12"/>
  <c r="A120" i="12"/>
  <c r="A98" i="12"/>
  <c r="A85" i="12"/>
  <c r="A114" i="12"/>
  <c r="AB91" i="2"/>
  <c r="AJ18" i="15"/>
  <c r="AJ14" i="15"/>
  <c r="A86" i="12"/>
  <c r="A79" i="12"/>
  <c r="A103" i="12"/>
  <c r="A111" i="12"/>
  <c r="AT69" i="2"/>
  <c r="AT128" i="2" s="1"/>
  <c r="AB126" i="2"/>
  <c r="W55" i="15"/>
  <c r="W30" i="15"/>
  <c r="AJ63" i="15"/>
  <c r="AJ61" i="15"/>
  <c r="AJ44" i="15"/>
  <c r="AJ38" i="15"/>
  <c r="AJ24" i="15"/>
  <c r="AJ12" i="15"/>
  <c r="J54" i="16"/>
  <c r="B55" i="16"/>
  <c r="N31" i="16"/>
  <c r="C51" i="16"/>
  <c r="E19" i="16"/>
  <c r="B35" i="16"/>
  <c r="E43" i="16"/>
  <c r="J23" i="16"/>
  <c r="L14" i="16"/>
  <c r="K15" i="16"/>
  <c r="L47" i="16"/>
  <c r="B11" i="16"/>
  <c r="C27" i="16"/>
  <c r="E35" i="16"/>
  <c r="B51" i="16"/>
  <c r="L59" i="16"/>
  <c r="N59" i="16"/>
  <c r="J27" i="16"/>
  <c r="F47" i="16"/>
  <c r="B23" i="16"/>
  <c r="N23" i="16"/>
  <c r="C31" i="16"/>
  <c r="K39" i="16"/>
  <c r="E47" i="16"/>
  <c r="I27" i="16"/>
  <c r="B27" i="16"/>
  <c r="F11" i="16"/>
  <c r="L19" i="16"/>
  <c r="L27" i="16"/>
  <c r="E27" i="16"/>
  <c r="J35" i="16"/>
  <c r="N43" i="16"/>
  <c r="F43" i="16"/>
  <c r="N51" i="16"/>
  <c r="J51" i="16"/>
  <c r="E59" i="16"/>
  <c r="M23" i="16"/>
  <c r="K27" i="16"/>
  <c r="I59" i="16"/>
  <c r="M14" i="16"/>
  <c r="N46" i="16"/>
  <c r="J18" i="16"/>
  <c r="K26" i="16"/>
  <c r="N58" i="16"/>
  <c r="E22" i="16"/>
  <c r="I34" i="16"/>
  <c r="B42" i="16"/>
  <c r="L10" i="16"/>
  <c r="I10" i="16"/>
  <c r="B10" i="16"/>
  <c r="J39" i="16"/>
  <c r="K35" i="16"/>
  <c r="F27" i="16"/>
  <c r="I43" i="16"/>
  <c r="E39" i="16"/>
  <c r="K31" i="16"/>
  <c r="E23" i="16"/>
  <c r="L31" i="16"/>
  <c r="N47" i="16"/>
  <c r="E55" i="16"/>
  <c r="J59" i="16"/>
  <c r="K19" i="16"/>
  <c r="M19" i="16"/>
  <c r="F19" i="16"/>
  <c r="N35" i="16"/>
  <c r="F35" i="16"/>
  <c r="L43" i="16"/>
  <c r="K43" i="16"/>
  <c r="F51" i="16"/>
  <c r="M51" i="16"/>
  <c r="K59" i="16"/>
  <c r="F23" i="16"/>
  <c r="I23" i="16"/>
  <c r="M55" i="16"/>
  <c r="F34" i="16"/>
  <c r="B14" i="16"/>
  <c r="I14" i="16"/>
  <c r="N50" i="16"/>
  <c r="M31" i="16"/>
  <c r="F14" i="16"/>
  <c r="J26" i="16"/>
  <c r="C34" i="16"/>
  <c r="E42" i="16"/>
  <c r="I54" i="16"/>
  <c r="C30" i="16"/>
  <c r="F10" i="16"/>
  <c r="K10" i="16"/>
  <c r="J30" i="16"/>
  <c r="I46" i="16"/>
  <c r="AU68" i="2"/>
  <c r="AV68" i="2"/>
  <c r="AV128" i="2" s="1"/>
  <c r="J4" i="16"/>
  <c r="A107" i="12"/>
  <c r="A92" i="12"/>
  <c r="A72" i="12"/>
  <c r="AB109" i="2"/>
  <c r="A82" i="12"/>
  <c r="A78" i="12"/>
  <c r="A100" i="12"/>
  <c r="A76" i="12"/>
  <c r="A84" i="12"/>
  <c r="AB22" i="2"/>
  <c r="A57" i="12"/>
  <c r="A88" i="12"/>
  <c r="A93" i="12"/>
  <c r="A8" i="12"/>
  <c r="A70" i="12"/>
  <c r="A4" i="12"/>
  <c r="A112" i="12"/>
  <c r="A41" i="12"/>
  <c r="A106" i="12"/>
  <c r="A31" i="12"/>
  <c r="V6" i="2"/>
  <c r="A124" i="13" s="1"/>
  <c r="AB85" i="2"/>
  <c r="AB106" i="2"/>
  <c r="M3" i="16"/>
  <c r="A33" i="12"/>
  <c r="A3" i="12"/>
  <c r="A5" i="12"/>
  <c r="A52" i="12"/>
  <c r="J3" i="16"/>
  <c r="C4" i="16"/>
  <c r="I7" i="16"/>
  <c r="AO3" i="2"/>
  <c r="B4" i="17" s="1"/>
  <c r="K2" i="16"/>
  <c r="CZ1" i="18"/>
  <c r="AJ1" i="18"/>
  <c r="BR1" i="18"/>
  <c r="DQ1" i="18"/>
  <c r="W65" i="15"/>
  <c r="W64" i="15"/>
  <c r="W63" i="15"/>
  <c r="W62" i="15"/>
  <c r="W61" i="15"/>
  <c r="K61" i="15" s="1"/>
  <c r="J61" i="15" s="1"/>
  <c r="W60" i="15"/>
  <c r="W59" i="15"/>
  <c r="W58" i="15"/>
  <c r="W57" i="15"/>
  <c r="W56" i="15"/>
  <c r="W54" i="15"/>
  <c r="W52" i="15"/>
  <c r="W51" i="15"/>
  <c r="W50" i="15"/>
  <c r="W49" i="15"/>
  <c r="W48" i="15"/>
  <c r="W47" i="15"/>
  <c r="W46" i="15"/>
  <c r="W45" i="15"/>
  <c r="W44" i="15"/>
  <c r="K44" i="15" s="1"/>
  <c r="J44" i="15" s="1"/>
  <c r="W43" i="15"/>
  <c r="J2" i="16"/>
  <c r="L4" i="16"/>
  <c r="L7" i="16"/>
  <c r="M4" i="16"/>
  <c r="L3" i="16"/>
  <c r="L55" i="16"/>
  <c r="B59" i="16"/>
  <c r="I39" i="16"/>
  <c r="C55" i="16"/>
  <c r="C19" i="16"/>
  <c r="C23" i="16"/>
  <c r="F39" i="16"/>
  <c r="E51" i="16"/>
  <c r="E31" i="16"/>
  <c r="K7" i="16"/>
  <c r="F55" i="16"/>
  <c r="B39" i="16"/>
  <c r="F31" i="16"/>
  <c r="B47" i="16"/>
  <c r="B19" i="16"/>
  <c r="W42" i="15"/>
  <c r="W41" i="15"/>
  <c r="W40" i="15"/>
  <c r="W39" i="15"/>
  <c r="W38" i="15"/>
  <c r="K38" i="15" s="1"/>
  <c r="J38" i="15" s="1"/>
  <c r="W37" i="15"/>
  <c r="W36" i="15"/>
  <c r="K36" i="15" s="1"/>
  <c r="J36" i="15" s="1"/>
  <c r="W35" i="15"/>
  <c r="W34" i="15"/>
  <c r="W33" i="15"/>
  <c r="W32" i="15"/>
  <c r="W31" i="15"/>
  <c r="W29" i="15"/>
  <c r="W28" i="15"/>
  <c r="W27" i="15"/>
  <c r="W26" i="15"/>
  <c r="W25" i="15"/>
  <c r="W24" i="15"/>
  <c r="W23" i="15"/>
  <c r="W22" i="15"/>
  <c r="W20" i="15"/>
  <c r="W19" i="15"/>
  <c r="W18" i="15"/>
  <c r="W17" i="15"/>
  <c r="W16" i="15"/>
  <c r="W15" i="15"/>
  <c r="W14" i="15"/>
  <c r="K14" i="15" s="1"/>
  <c r="J14" i="15" s="1"/>
  <c r="W13" i="15"/>
  <c r="W12" i="15"/>
  <c r="K12" i="15" s="1"/>
  <c r="J12" i="15" s="1"/>
  <c r="AJ65" i="15"/>
  <c r="AJ64" i="15"/>
  <c r="AJ60" i="15"/>
  <c r="AJ59" i="15"/>
  <c r="AJ58" i="15"/>
  <c r="AJ57" i="15"/>
  <c r="AJ56" i="15"/>
  <c r="AJ55" i="15"/>
  <c r="K55" i="15" s="1"/>
  <c r="J55" i="15" s="1"/>
  <c r="AJ54" i="15"/>
  <c r="K54" i="15" s="1"/>
  <c r="J54" i="15" s="1"/>
  <c r="AJ53" i="15"/>
  <c r="AJ52" i="15"/>
  <c r="AJ51" i="15"/>
  <c r="AJ50" i="15"/>
  <c r="AJ49" i="15"/>
  <c r="AJ48" i="15"/>
  <c r="AJ47" i="15"/>
  <c r="K47" i="15" s="1"/>
  <c r="J47" i="15" s="1"/>
  <c r="AJ46" i="15"/>
  <c r="AJ45" i="15"/>
  <c r="AJ43" i="15"/>
  <c r="AJ42" i="15"/>
  <c r="AJ41" i="15"/>
  <c r="AJ40" i="15"/>
  <c r="AJ39" i="15"/>
  <c r="AJ37" i="15"/>
  <c r="AJ35" i="15"/>
  <c r="AJ33" i="15"/>
  <c r="AJ32" i="15"/>
  <c r="AJ31" i="15"/>
  <c r="AJ30" i="15"/>
  <c r="K30" i="15" s="1"/>
  <c r="J30" i="15" s="1"/>
  <c r="AJ29" i="15"/>
  <c r="AJ28" i="15"/>
  <c r="AJ27" i="15"/>
  <c r="K27" i="15" s="1"/>
  <c r="J27" i="15" s="1"/>
  <c r="AJ26" i="15"/>
  <c r="AJ25" i="15"/>
  <c r="AJ23" i="15"/>
  <c r="AJ22" i="15"/>
  <c r="AJ21" i="15"/>
  <c r="K21" i="15" s="1"/>
  <c r="J21" i="15" s="1"/>
  <c r="AJ20" i="15"/>
  <c r="AJ19" i="15"/>
  <c r="AJ17" i="15"/>
  <c r="AJ16" i="15"/>
  <c r="AJ15" i="15"/>
  <c r="AJ13" i="15"/>
  <c r="I4" i="16"/>
  <c r="N4" i="16"/>
  <c r="F7" i="16"/>
  <c r="C3" i="16"/>
  <c r="I55" i="16"/>
  <c r="C39" i="16"/>
  <c r="B31" i="16"/>
  <c r="J47" i="16"/>
  <c r="K47" i="16"/>
  <c r="I47" i="16"/>
  <c r="N55" i="16"/>
  <c r="K63" i="15"/>
  <c r="J63" i="15" s="1"/>
  <c r="K62" i="15"/>
  <c r="J62" i="15" s="1"/>
  <c r="K18" i="15"/>
  <c r="J18" i="15" s="1"/>
  <c r="AB113" i="2"/>
  <c r="A109" i="12"/>
  <c r="AB93" i="2"/>
  <c r="A89" i="12"/>
  <c r="AU24" i="15"/>
  <c r="K24" i="15"/>
  <c r="J24" i="15" s="1"/>
  <c r="K34" i="15"/>
  <c r="J34" i="15" s="1"/>
  <c r="E6" i="16"/>
  <c r="C6" i="16"/>
  <c r="M6" i="16"/>
  <c r="L6" i="16"/>
  <c r="F6" i="16"/>
  <c r="J3" i="7"/>
  <c r="K3" i="7" s="1"/>
  <c r="A68" i="12"/>
  <c r="AB119" i="2"/>
  <c r="AB114" i="2"/>
  <c r="A110" i="12"/>
  <c r="A91" i="12"/>
  <c r="AB95" i="2"/>
  <c r="AB100" i="2"/>
  <c r="A96" i="12"/>
  <c r="A104" i="12"/>
  <c r="AB108" i="2"/>
  <c r="AU16" i="15"/>
  <c r="L5" i="16"/>
  <c r="I5" i="16"/>
  <c r="K5" i="16"/>
  <c r="N5" i="16"/>
  <c r="C5" i="16"/>
  <c r="M5" i="16"/>
  <c r="AJ6" i="15"/>
  <c r="AU17" i="15"/>
  <c r="F2" i="16"/>
  <c r="N2" i="16"/>
  <c r="B7" i="16"/>
  <c r="N7" i="16"/>
  <c r="L15" i="16"/>
  <c r="C11" i="16"/>
  <c r="L11" i="16"/>
  <c r="I11" i="16"/>
  <c r="F30" i="16"/>
  <c r="E34" i="16"/>
  <c r="K34" i="16"/>
  <c r="E46" i="16"/>
  <c r="B50" i="16"/>
  <c r="M18" i="16"/>
  <c r="I50" i="16"/>
  <c r="C54" i="16"/>
  <c r="F58" i="16"/>
  <c r="L58" i="16"/>
  <c r="I22" i="16"/>
  <c r="J22" i="16"/>
  <c r="M22" i="16"/>
  <c r="E26" i="16"/>
  <c r="B26" i="16"/>
  <c r="F42" i="16"/>
  <c r="E15" i="16"/>
  <c r="F15" i="16"/>
  <c r="J34" i="16"/>
  <c r="N38" i="16"/>
  <c r="I38" i="16"/>
  <c r="C42" i="16"/>
  <c r="N42" i="16"/>
  <c r="F46" i="16"/>
  <c r="J58" i="16"/>
  <c r="F38" i="16"/>
  <c r="C58" i="16"/>
  <c r="J15" i="16"/>
  <c r="B2" i="16"/>
  <c r="I15" i="16"/>
  <c r="N11" i="16"/>
  <c r="M11" i="16"/>
  <c r="K30" i="16"/>
  <c r="B18" i="16"/>
  <c r="M34" i="16"/>
  <c r="J46" i="16"/>
  <c r="M46" i="16"/>
  <c r="E11" i="16"/>
  <c r="F18" i="16"/>
  <c r="L50" i="16"/>
  <c r="C50" i="16"/>
  <c r="E54" i="16"/>
  <c r="N54" i="16"/>
  <c r="E58" i="16"/>
  <c r="B58" i="16"/>
  <c r="N22" i="16"/>
  <c r="F22" i="16"/>
  <c r="N26" i="16"/>
  <c r="F26" i="16"/>
  <c r="N15" i="16"/>
  <c r="C15" i="16"/>
  <c r="B34" i="16"/>
  <c r="J38" i="16"/>
  <c r="C38" i="16"/>
  <c r="L42" i="16"/>
  <c r="I42" i="16"/>
  <c r="C46" i="16"/>
  <c r="I58" i="16"/>
  <c r="K46" i="16"/>
  <c r="M15" i="16"/>
  <c r="J11" i="16"/>
  <c r="E18" i="16"/>
  <c r="N34" i="16"/>
  <c r="B46" i="16"/>
  <c r="K18" i="16"/>
  <c r="N18" i="16"/>
  <c r="F50" i="16"/>
  <c r="J50" i="16"/>
  <c r="B54" i="16"/>
  <c r="F54" i="16"/>
  <c r="K58" i="16"/>
  <c r="L22" i="16"/>
  <c r="B22" i="16"/>
  <c r="M26" i="16"/>
  <c r="I26" i="16"/>
  <c r="L30" i="16"/>
  <c r="B38" i="16"/>
  <c r="M38" i="16"/>
  <c r="K42" i="16"/>
  <c r="M30" i="16"/>
  <c r="I30" i="16"/>
  <c r="AU18" i="15"/>
  <c r="AU23" i="15"/>
  <c r="AU25" i="15"/>
  <c r="W10" i="15"/>
  <c r="K41" i="15"/>
  <c r="J41" i="15" s="1"/>
  <c r="AJ7" i="15"/>
  <c r="W7" i="15"/>
  <c r="K53" i="15"/>
  <c r="J53" i="15" s="1"/>
  <c r="H25" i="17"/>
  <c r="C2" i="16"/>
  <c r="I2" i="16"/>
  <c r="B5" i="16"/>
  <c r="J5" i="16"/>
  <c r="E4" i="16"/>
  <c r="K4" i="16"/>
  <c r="M7" i="16"/>
  <c r="E7" i="16"/>
  <c r="B6" i="16"/>
  <c r="AJ11" i="15"/>
  <c r="K11" i="15" s="1"/>
  <c r="J11" i="15" s="1"/>
  <c r="AU15" i="15"/>
  <c r="AJ8" i="15"/>
  <c r="A90" i="12"/>
  <c r="AB105" i="2"/>
  <c r="AJ10" i="15"/>
  <c r="AJ9" i="15"/>
  <c r="AU14" i="15"/>
  <c r="AU20" i="15"/>
  <c r="W9" i="15"/>
  <c r="N3" i="16"/>
  <c r="E3" i="16"/>
  <c r="I3" i="16"/>
  <c r="N6" i="16"/>
  <c r="A121" i="12"/>
  <c r="A97" i="12"/>
  <c r="AU22" i="15"/>
  <c r="W8" i="15"/>
  <c r="W6" i="15"/>
  <c r="E2" i="16"/>
  <c r="M2" i="16"/>
  <c r="F4" i="16"/>
  <c r="F5" i="16"/>
  <c r="C7" i="16"/>
  <c r="J6" i="16"/>
  <c r="K6" i="16"/>
  <c r="I6" i="16"/>
  <c r="F3" i="16"/>
  <c r="K3" i="16"/>
  <c r="U69" i="2"/>
  <c r="V68" i="2"/>
  <c r="A3" i="15"/>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D190" i="13"/>
  <c r="D434" i="13"/>
  <c r="D68" i="13"/>
  <c r="D312" i="13"/>
  <c r="D234" i="13"/>
  <c r="D356" i="13"/>
  <c r="D112" i="13"/>
  <c r="D478" i="13"/>
  <c r="D197" i="13"/>
  <c r="D319" i="13"/>
  <c r="D441" i="13"/>
  <c r="D75" i="13"/>
  <c r="D17" i="13"/>
  <c r="D383" i="13"/>
  <c r="D139" i="13"/>
  <c r="D261" i="13"/>
  <c r="D70" i="13"/>
  <c r="D192" i="13"/>
  <c r="D436" i="13"/>
  <c r="D314" i="13"/>
  <c r="D174" i="13"/>
  <c r="D52" i="13"/>
  <c r="D296" i="13"/>
  <c r="D418" i="13"/>
  <c r="D26" i="13"/>
  <c r="D148" i="13"/>
  <c r="D392" i="13"/>
  <c r="D270" i="13"/>
  <c r="D265" i="13"/>
  <c r="D143" i="13"/>
  <c r="D21" i="13"/>
  <c r="D387" i="13"/>
  <c r="D355" i="13"/>
  <c r="D233" i="13"/>
  <c r="D477" i="13"/>
  <c r="D111" i="13"/>
  <c r="D305" i="13"/>
  <c r="D61" i="13"/>
  <c r="D427" i="13"/>
  <c r="D183" i="13"/>
  <c r="D81" i="13"/>
  <c r="D325" i="13"/>
  <c r="D203" i="13"/>
  <c r="D447" i="13"/>
  <c r="D318" i="13"/>
  <c r="D440" i="13"/>
  <c r="D196" i="13"/>
  <c r="D74" i="13"/>
  <c r="X128" i="2"/>
  <c r="E21" i="17" s="1"/>
  <c r="T33" i="17"/>
  <c r="AP75" i="2"/>
  <c r="D369" i="13"/>
  <c r="D3" i="13"/>
  <c r="D125" i="13"/>
  <c r="D247" i="13"/>
  <c r="D7" i="13"/>
  <c r="D251" i="13"/>
  <c r="D129" i="13"/>
  <c r="D373" i="13"/>
  <c r="D202" i="13"/>
  <c r="D446" i="13"/>
  <c r="D80" i="13"/>
  <c r="D324" i="13"/>
  <c r="D254" i="13"/>
  <c r="D132" i="13"/>
  <c r="D376" i="13"/>
  <c r="D10" i="13"/>
  <c r="D83" i="13"/>
  <c r="D327" i="13"/>
  <c r="D449" i="13"/>
  <c r="D205" i="13"/>
  <c r="D293" i="13"/>
  <c r="D49" i="13"/>
  <c r="D415" i="13"/>
  <c r="D171" i="13"/>
  <c r="D45" i="13"/>
  <c r="D411" i="13"/>
  <c r="D167" i="13"/>
  <c r="D289" i="13"/>
  <c r="D179" i="13"/>
  <c r="D301" i="13"/>
  <c r="D57" i="13"/>
  <c r="D423" i="13"/>
  <c r="D372" i="13"/>
  <c r="D250" i="13"/>
  <c r="D6" i="13"/>
  <c r="D128" i="13"/>
  <c r="D95" i="13"/>
  <c r="D217" i="13"/>
  <c r="D461" i="13"/>
  <c r="D339" i="13"/>
  <c r="D44" i="13"/>
  <c r="D410" i="13"/>
  <c r="D166" i="13"/>
  <c r="D288" i="13"/>
  <c r="D23" i="13"/>
  <c r="D267" i="13"/>
  <c r="D389" i="13"/>
  <c r="D145" i="13"/>
  <c r="D158" i="13"/>
  <c r="D36" i="13"/>
  <c r="D402" i="13"/>
  <c r="D280" i="13"/>
  <c r="D109" i="13"/>
  <c r="D231" i="13"/>
  <c r="D353" i="13"/>
  <c r="D475" i="13"/>
  <c r="BA1" i="18"/>
  <c r="D249" i="13"/>
  <c r="D5" i="13"/>
  <c r="D127" i="13"/>
  <c r="D371" i="13"/>
  <c r="D8" i="13"/>
  <c r="D130" i="13"/>
  <c r="D374" i="13"/>
  <c r="D252" i="13"/>
  <c r="D31" i="13"/>
  <c r="D397" i="13"/>
  <c r="D275" i="13"/>
  <c r="D153" i="13"/>
  <c r="D35" i="13"/>
  <c r="D279" i="13"/>
  <c r="D157" i="13"/>
  <c r="D401" i="13"/>
  <c r="D124" i="13"/>
  <c r="D368" i="13"/>
  <c r="D2" i="13"/>
  <c r="D246" i="13"/>
  <c r="D66" i="13"/>
  <c r="D310" i="13"/>
  <c r="D432" i="13"/>
  <c r="D188" i="13"/>
  <c r="D107" i="13"/>
  <c r="D229" i="13"/>
  <c r="D473" i="13"/>
  <c r="D351" i="13"/>
  <c r="D168" i="13"/>
  <c r="D412" i="13"/>
  <c r="D46" i="13"/>
  <c r="D290" i="13"/>
  <c r="D182" i="13"/>
  <c r="D60" i="13"/>
  <c r="D304" i="13"/>
  <c r="D426" i="13"/>
  <c r="D442" i="13"/>
  <c r="D198" i="13"/>
  <c r="D76" i="13"/>
  <c r="D320" i="13"/>
  <c r="D468" i="13"/>
  <c r="D102" i="13"/>
  <c r="D346" i="13"/>
  <c r="D224" i="13"/>
  <c r="D116" i="13"/>
  <c r="D238" i="13"/>
  <c r="D360" i="13"/>
  <c r="D482" i="13"/>
  <c r="D413" i="13"/>
  <c r="D291" i="13"/>
  <c r="D169" i="13"/>
  <c r="D47" i="13"/>
  <c r="D29" i="13"/>
  <c r="D273" i="13"/>
  <c r="D151" i="13"/>
  <c r="D395" i="13"/>
  <c r="CI1" i="18"/>
  <c r="G2" i="12"/>
  <c r="G3" i="12" s="1"/>
  <c r="G4" i="12" s="1"/>
  <c r="G5" i="12" s="1"/>
  <c r="G6" i="12" s="1"/>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G64" i="12" s="1"/>
  <c r="G65" i="12" s="1"/>
  <c r="G66" i="12" s="1"/>
  <c r="G67" i="12" s="1"/>
  <c r="G68" i="12" s="1"/>
  <c r="G69" i="12" s="1"/>
  <c r="G70" i="12" s="1"/>
  <c r="G71" i="12" s="1"/>
  <c r="G72" i="12" s="1"/>
  <c r="G73" i="12" s="1"/>
  <c r="G74" i="12" s="1"/>
  <c r="G75" i="12" s="1"/>
  <c r="G76" i="12" s="1"/>
  <c r="G77" i="12" s="1"/>
  <c r="G78" i="12" s="1"/>
  <c r="G79" i="12" s="1"/>
  <c r="G80" i="12" s="1"/>
  <c r="G81" i="12" s="1"/>
  <c r="G82" i="12" s="1"/>
  <c r="G83" i="12" s="1"/>
  <c r="G84" i="12" s="1"/>
  <c r="G85" i="12" s="1"/>
  <c r="G86" i="12" s="1"/>
  <c r="G87" i="12" s="1"/>
  <c r="G88" i="12" s="1"/>
  <c r="G89" i="12" s="1"/>
  <c r="G90" i="12" s="1"/>
  <c r="G91" i="12" s="1"/>
  <c r="G92" i="12" s="1"/>
  <c r="G93" i="12" s="1"/>
  <c r="G94" i="12" s="1"/>
  <c r="G95" i="12" s="1"/>
  <c r="G96" i="12" s="1"/>
  <c r="G97" i="12" s="1"/>
  <c r="G98" i="12" s="1"/>
  <c r="G99" i="12" s="1"/>
  <c r="G100" i="12" s="1"/>
  <c r="G101" i="12" s="1"/>
  <c r="G102" i="12" s="1"/>
  <c r="G103" i="12" s="1"/>
  <c r="G104" i="12" s="1"/>
  <c r="G105" i="12" s="1"/>
  <c r="G106" i="12" s="1"/>
  <c r="G107" i="12" s="1"/>
  <c r="G108" i="12" s="1"/>
  <c r="G109" i="12" s="1"/>
  <c r="G110" i="12" s="1"/>
  <c r="G111" i="12" s="1"/>
  <c r="G112" i="12" s="1"/>
  <c r="G113" i="12" s="1"/>
  <c r="G114" i="12" s="1"/>
  <c r="G115" i="12" s="1"/>
  <c r="G116" i="12" s="1"/>
  <c r="G117" i="12" s="1"/>
  <c r="G118" i="12" s="1"/>
  <c r="G119" i="12" s="1"/>
  <c r="G120" i="12" s="1"/>
  <c r="G121" i="12" s="1"/>
  <c r="G122" i="12" s="1"/>
  <c r="G123" i="12" s="1"/>
  <c r="S1" i="18"/>
  <c r="EH1" i="18"/>
  <c r="T32" i="17"/>
  <c r="A2" i="11"/>
  <c r="D226" i="13"/>
  <c r="D470" i="13"/>
  <c r="D348" i="13"/>
  <c r="D104" i="13"/>
  <c r="D317" i="13"/>
  <c r="D73" i="13"/>
  <c r="D439" i="13"/>
  <c r="D195" i="13"/>
  <c r="D365" i="13"/>
  <c r="D121" i="13"/>
  <c r="D243" i="13"/>
  <c r="D487" i="13"/>
  <c r="D294" i="13"/>
  <c r="D172" i="13"/>
  <c r="D416" i="13"/>
  <c r="D50" i="13"/>
  <c r="D93" i="13"/>
  <c r="D459" i="13"/>
  <c r="D337" i="13"/>
  <c r="D215" i="13"/>
  <c r="D20" i="13"/>
  <c r="D142" i="13"/>
  <c r="D264" i="13"/>
  <c r="D386" i="13"/>
  <c r="D87" i="13"/>
  <c r="D453" i="13"/>
  <c r="D331" i="13"/>
  <c r="D209" i="13"/>
  <c r="D438" i="13"/>
  <c r="D194" i="13"/>
  <c r="D316" i="13"/>
  <c r="D72" i="13"/>
  <c r="D315" i="13"/>
  <c r="D71" i="13"/>
  <c r="D437" i="13"/>
  <c r="D193" i="13"/>
  <c r="D16" i="13"/>
  <c r="D260" i="13"/>
  <c r="D138" i="13"/>
  <c r="D382" i="13"/>
  <c r="D457" i="13"/>
  <c r="D213" i="13"/>
  <c r="D91" i="13"/>
  <c r="D335" i="13"/>
  <c r="D88" i="13"/>
  <c r="D332" i="13"/>
  <c r="D210" i="13"/>
  <c r="D454" i="13"/>
  <c r="D422" i="13"/>
  <c r="D178" i="13"/>
  <c r="D300" i="13"/>
  <c r="D56" i="13"/>
  <c r="D308" i="13"/>
  <c r="D186" i="13"/>
  <c r="D430" i="13"/>
  <c r="D64" i="13"/>
  <c r="D239" i="13"/>
  <c r="D361" i="13"/>
  <c r="D483" i="13"/>
  <c r="D117" i="13"/>
  <c r="D165" i="13"/>
  <c r="D43" i="13"/>
  <c r="D287" i="13"/>
  <c r="D409" i="13"/>
  <c r="D282" i="13"/>
  <c r="D160" i="13"/>
  <c r="D38" i="13"/>
  <c r="D404" i="13"/>
  <c r="D322" i="13"/>
  <c r="D200" i="13"/>
  <c r="D78" i="13"/>
  <c r="D444" i="13"/>
  <c r="D343" i="13"/>
  <c r="D221" i="13"/>
  <c r="D465" i="13"/>
  <c r="D99" i="13"/>
  <c r="D114" i="13"/>
  <c r="D236" i="13"/>
  <c r="D480" i="13"/>
  <c r="D358" i="13"/>
  <c r="D485" i="13"/>
  <c r="D119" i="13"/>
  <c r="D363" i="13"/>
  <c r="D241" i="13"/>
  <c r="D108" i="13"/>
  <c r="D474" i="13"/>
  <c r="D230" i="13"/>
  <c r="D352" i="13"/>
  <c r="D489" i="13"/>
  <c r="D245" i="13"/>
  <c r="D123" i="13"/>
  <c r="D367" i="13"/>
  <c r="D150" i="13"/>
  <c r="D394" i="13"/>
  <c r="D272" i="13"/>
  <c r="D28" i="13"/>
  <c r="D458" i="13"/>
  <c r="D214" i="13"/>
  <c r="D336" i="13"/>
  <c r="D92" i="13"/>
  <c r="D303" i="13"/>
  <c r="D181" i="13"/>
  <c r="D59" i="13"/>
  <c r="D425" i="13"/>
  <c r="D140" i="13"/>
  <c r="D384" i="13"/>
  <c r="D18" i="13"/>
  <c r="D262" i="13"/>
  <c r="D4" i="13"/>
  <c r="D126" i="13"/>
  <c r="D370" i="13"/>
  <c r="D248" i="13"/>
  <c r="D380" i="13"/>
  <c r="D258" i="13"/>
  <c r="D14" i="13"/>
  <c r="D136" i="13"/>
  <c r="D349" i="13"/>
  <c r="D227" i="13"/>
  <c r="D105" i="13"/>
  <c r="D471" i="13"/>
  <c r="D414" i="13"/>
  <c r="D170" i="13"/>
  <c r="D48" i="13"/>
  <c r="D292" i="13"/>
  <c r="D37" i="13"/>
  <c r="D403" i="13"/>
  <c r="D159" i="13"/>
  <c r="D281" i="13"/>
  <c r="D460" i="13"/>
  <c r="D338" i="13"/>
  <c r="D216" i="13"/>
  <c r="D94" i="13"/>
  <c r="D330" i="13"/>
  <c r="D452" i="13"/>
  <c r="D208" i="13"/>
  <c r="D86" i="13"/>
  <c r="AU63" i="2"/>
  <c r="AU59" i="2"/>
  <c r="AU55" i="2"/>
  <c r="AU51" i="2"/>
  <c r="AU47" i="2"/>
  <c r="AU43" i="2"/>
  <c r="AU39" i="2"/>
  <c r="AU35" i="2"/>
  <c r="AU31" i="2"/>
  <c r="AU27" i="2"/>
  <c r="AU23" i="2"/>
  <c r="AU19" i="2"/>
  <c r="AU15" i="2"/>
  <c r="AS71" i="2"/>
  <c r="AS128" i="2" s="1"/>
  <c r="AY129" i="2" s="1"/>
  <c r="O30" i="17" s="1"/>
  <c r="AS72" i="2"/>
  <c r="AS73" i="2"/>
  <c r="AS74" i="2"/>
  <c r="AS75" i="2"/>
  <c r="AS76" i="2"/>
  <c r="AS77" i="2"/>
  <c r="AS78" i="2"/>
  <c r="AS79" i="2"/>
  <c r="AS80" i="2"/>
  <c r="AS81" i="2"/>
  <c r="AS82"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AS108" i="2"/>
  <c r="AS109" i="2"/>
  <c r="AS110" i="2"/>
  <c r="AS111" i="2"/>
  <c r="AS112" i="2"/>
  <c r="AS113" i="2"/>
  <c r="AS114" i="2"/>
  <c r="AS115" i="2"/>
  <c r="AS116" i="2"/>
  <c r="AS117" i="2"/>
  <c r="AS118" i="2"/>
  <c r="AS119" i="2"/>
  <c r="AS120" i="2"/>
  <c r="AS121" i="2"/>
  <c r="AS122" i="2"/>
  <c r="AS123" i="2"/>
  <c r="AS124" i="2"/>
  <c r="AS125" i="2"/>
  <c r="AS126" i="2"/>
  <c r="AS127" i="2"/>
  <c r="D313" i="13"/>
  <c r="D191" i="13"/>
  <c r="D69" i="13"/>
  <c r="D435" i="13"/>
  <c r="D220" i="13"/>
  <c r="D464" i="13"/>
  <c r="D98" i="13"/>
  <c r="D342" i="13"/>
  <c r="D259" i="13"/>
  <c r="D137" i="13"/>
  <c r="D15" i="13"/>
  <c r="D381" i="13"/>
  <c r="D479" i="13"/>
  <c r="D357" i="13"/>
  <c r="D235" i="13"/>
  <c r="D113" i="13"/>
  <c r="D82" i="13"/>
  <c r="D326" i="13"/>
  <c r="D204" i="13"/>
  <c r="D448" i="13"/>
  <c r="D375" i="13"/>
  <c r="D253" i="13"/>
  <c r="D131" i="13"/>
  <c r="D9" i="13"/>
  <c r="D407" i="13"/>
  <c r="D285" i="13"/>
  <c r="D163" i="13"/>
  <c r="D41" i="13"/>
  <c r="D400" i="13"/>
  <c r="D278" i="13"/>
  <c r="D34" i="13"/>
  <c r="D156" i="13"/>
  <c r="D271" i="13"/>
  <c r="D27" i="13"/>
  <c r="D149" i="13"/>
  <c r="D393" i="13"/>
  <c r="D385" i="13"/>
  <c r="D19" i="13"/>
  <c r="D263" i="13"/>
  <c r="D141" i="13"/>
  <c r="D244" i="13"/>
  <c r="D488" i="13"/>
  <c r="D366" i="13"/>
  <c r="D122" i="13"/>
  <c r="D451" i="13"/>
  <c r="D207" i="13"/>
  <c r="D85" i="13"/>
  <c r="D329" i="13"/>
  <c r="D100" i="13"/>
  <c r="D222" i="13"/>
  <c r="D344" i="13"/>
  <c r="D466" i="13"/>
  <c r="D408" i="13"/>
  <c r="D164" i="13"/>
  <c r="D42" i="13"/>
  <c r="D286" i="13"/>
  <c r="D298" i="13"/>
  <c r="D54" i="13"/>
  <c r="D420" i="13"/>
  <c r="D176" i="13"/>
  <c r="D467" i="13"/>
  <c r="D101" i="13"/>
  <c r="D223" i="13"/>
  <c r="D345" i="13"/>
  <c r="D24" i="13"/>
  <c r="D390" i="13"/>
  <c r="D146" i="13"/>
  <c r="D268" i="13"/>
  <c r="D84" i="13"/>
  <c r="D328" i="13"/>
  <c r="D206" i="13"/>
  <c r="D450" i="13"/>
  <c r="D445" i="13"/>
  <c r="D79" i="13"/>
  <c r="D201" i="13"/>
  <c r="D323" i="13"/>
  <c r="D433" i="13"/>
  <c r="D67" i="13"/>
  <c r="D311" i="13"/>
  <c r="D189" i="13"/>
  <c r="D431" i="13"/>
  <c r="D309" i="13"/>
  <c r="D65" i="13"/>
  <c r="D187" i="13"/>
  <c r="D484" i="13"/>
  <c r="D362" i="13"/>
  <c r="D118" i="13"/>
  <c r="D240" i="13"/>
  <c r="D135" i="13"/>
  <c r="D379" i="13"/>
  <c r="D257" i="13"/>
  <c r="D13" i="13"/>
  <c r="D406" i="13"/>
  <c r="D40" i="13"/>
  <c r="D284" i="13"/>
  <c r="D162" i="13"/>
  <c r="D177" i="13"/>
  <c r="D55" i="13"/>
  <c r="D421" i="13"/>
  <c r="D299" i="13"/>
  <c r="D32" i="13"/>
  <c r="D154" i="13"/>
  <c r="D398" i="13"/>
  <c r="D276" i="13"/>
  <c r="D359" i="13"/>
  <c r="D237" i="13"/>
  <c r="D481" i="13"/>
  <c r="D115" i="13"/>
  <c r="D133" i="13"/>
  <c r="D377" i="13"/>
  <c r="D255" i="13"/>
  <c r="D11" i="13"/>
  <c r="D58" i="13"/>
  <c r="D302" i="13"/>
  <c r="D180" i="13"/>
  <c r="D424" i="13"/>
  <c r="D51" i="13"/>
  <c r="D417" i="13"/>
  <c r="D173" i="13"/>
  <c r="D295" i="13"/>
  <c r="D277" i="13"/>
  <c r="D399" i="13"/>
  <c r="D33" i="13"/>
  <c r="D155" i="13"/>
  <c r="D321" i="13"/>
  <c r="D443" i="13"/>
  <c r="D77" i="13"/>
  <c r="D199" i="13"/>
  <c r="D463" i="13"/>
  <c r="D97" i="13"/>
  <c r="D341" i="13"/>
  <c r="D219" i="13"/>
  <c r="D53" i="13"/>
  <c r="D175" i="13"/>
  <c r="D297" i="13"/>
  <c r="D419" i="13"/>
  <c r="D161" i="13"/>
  <c r="D405" i="13"/>
  <c r="D39" i="13"/>
  <c r="D283" i="13"/>
  <c r="D147" i="13"/>
  <c r="D391" i="13"/>
  <c r="D269" i="13"/>
  <c r="D25" i="13"/>
  <c r="D486" i="13"/>
  <c r="D120" i="13"/>
  <c r="D364" i="13"/>
  <c r="D242" i="13"/>
  <c r="D472" i="13"/>
  <c r="D350" i="13"/>
  <c r="D106" i="13"/>
  <c r="D228" i="13"/>
  <c r="D334" i="13"/>
  <c r="D456" i="13"/>
  <c r="D212" i="13"/>
  <c r="D90" i="13"/>
  <c r="AU65" i="2"/>
  <c r="AU61" i="2"/>
  <c r="AU57" i="2"/>
  <c r="AU53" i="2"/>
  <c r="AU49" i="2"/>
  <c r="AU45" i="2"/>
  <c r="AU41" i="2"/>
  <c r="AU37" i="2"/>
  <c r="AU33" i="2"/>
  <c r="AU29" i="2"/>
  <c r="AU25" i="2"/>
  <c r="AU21" i="2"/>
  <c r="AU17" i="2"/>
  <c r="AU13" i="2"/>
  <c r="AU66" i="2" s="1"/>
  <c r="AY65" i="2" s="1"/>
  <c r="AU71" i="2"/>
  <c r="AU128" i="2" s="1"/>
  <c r="AY130" i="2" s="1"/>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D455" i="13"/>
  <c r="D89" i="13"/>
  <c r="D211" i="13"/>
  <c r="D333" i="13"/>
  <c r="L2" i="13"/>
  <c r="D396" i="13"/>
  <c r="D30" i="13"/>
  <c r="D152" i="13"/>
  <c r="D274" i="13"/>
  <c r="D144" i="13"/>
  <c r="D388" i="13"/>
  <c r="D266" i="13"/>
  <c r="D22" i="13"/>
  <c r="D256" i="13"/>
  <c r="D378" i="13"/>
  <c r="D134" i="13"/>
  <c r="D12" i="13"/>
  <c r="D476" i="13"/>
  <c r="D110" i="13"/>
  <c r="D232" i="13"/>
  <c r="D354" i="13"/>
  <c r="D469" i="13"/>
  <c r="D347" i="13"/>
  <c r="D103" i="13"/>
  <c r="D225" i="13"/>
  <c r="D462" i="13"/>
  <c r="D218" i="13"/>
  <c r="D96" i="13"/>
  <c r="D340" i="13"/>
  <c r="A64" i="13"/>
  <c r="K9" i="15"/>
  <c r="J9" i="15" s="1"/>
  <c r="K8" i="15"/>
  <c r="J8" i="15" s="1"/>
  <c r="AU19" i="15"/>
  <c r="Q24" i="17" s="1"/>
  <c r="AU21" i="15"/>
  <c r="H24" i="17" s="1"/>
  <c r="K16" i="15" l="1"/>
  <c r="J16" i="15" s="1"/>
  <c r="U70" i="2"/>
  <c r="V69" i="2"/>
  <c r="K10" i="15"/>
  <c r="J10" i="15" s="1"/>
  <c r="K65" i="15"/>
  <c r="J65" i="15" s="1"/>
  <c r="H26" i="17"/>
  <c r="K6" i="15"/>
  <c r="J6" i="15" s="1"/>
  <c r="A2" i="12"/>
  <c r="AB6" i="2"/>
  <c r="Q26" i="17"/>
  <c r="N3" i="7" s="1"/>
  <c r="Q25" i="17"/>
  <c r="M3" i="7" s="1"/>
  <c r="K13" i="15"/>
  <c r="J13" i="15" s="1"/>
  <c r="K17" i="15"/>
  <c r="J17" i="15" s="1"/>
  <c r="K22" i="15"/>
  <c r="J22" i="15" s="1"/>
  <c r="K26" i="15"/>
  <c r="J26" i="15" s="1"/>
  <c r="K31" i="15"/>
  <c r="J31" i="15" s="1"/>
  <c r="K35" i="15"/>
  <c r="J35" i="15" s="1"/>
  <c r="K39" i="15"/>
  <c r="J39" i="15" s="1"/>
  <c r="K46" i="15"/>
  <c r="J46" i="15" s="1"/>
  <c r="K50" i="15"/>
  <c r="J50" i="15" s="1"/>
  <c r="K56" i="15"/>
  <c r="J56" i="15" s="1"/>
  <c r="K60" i="15"/>
  <c r="J60" i="15" s="1"/>
  <c r="K64" i="15"/>
  <c r="J64" i="15" s="1"/>
  <c r="K23" i="15"/>
  <c r="J23" i="15" s="1"/>
  <c r="K32" i="15"/>
  <c r="J32" i="15" s="1"/>
  <c r="K40" i="15"/>
  <c r="J40" i="15" s="1"/>
  <c r="K43" i="15"/>
  <c r="J43" i="15" s="1"/>
  <c r="K51" i="15"/>
  <c r="J51" i="15" s="1"/>
  <c r="K57" i="15"/>
  <c r="J57" i="15" s="1"/>
  <c r="K15" i="15"/>
  <c r="J15" i="15" s="1"/>
  <c r="K19" i="15"/>
  <c r="J19" i="15" s="1"/>
  <c r="K28" i="15"/>
  <c r="J28" i="15" s="1"/>
  <c r="K33" i="15"/>
  <c r="J33" i="15" s="1"/>
  <c r="K37" i="15"/>
  <c r="J37" i="15" s="1"/>
  <c r="K48" i="15"/>
  <c r="J48" i="15" s="1"/>
  <c r="K52" i="15"/>
  <c r="J52" i="15" s="1"/>
  <c r="K58" i="15"/>
  <c r="J58" i="15" s="1"/>
  <c r="K20" i="15"/>
  <c r="J20" i="15" s="1"/>
  <c r="K25" i="15"/>
  <c r="J25" i="15" s="1"/>
  <c r="K29" i="15"/>
  <c r="J29" i="15" s="1"/>
  <c r="K42" i="15"/>
  <c r="J42" i="15" s="1"/>
  <c r="K45" i="15"/>
  <c r="J45" i="15" s="1"/>
  <c r="K49" i="15"/>
  <c r="J49" i="15" s="1"/>
  <c r="K59" i="15"/>
  <c r="J59" i="15" s="1"/>
  <c r="K7" i="15"/>
  <c r="J7" i="15" s="1"/>
  <c r="O29" i="17"/>
  <c r="O61" i="1"/>
  <c r="T61" i="1" s="1"/>
  <c r="T30" i="17"/>
  <c r="L3" i="7"/>
  <c r="G3" i="7"/>
  <c r="H3" i="7" s="1"/>
  <c r="E22" i="17"/>
  <c r="AP76" i="2"/>
  <c r="AQ75" i="2"/>
  <c r="A64" i="12"/>
  <c r="AB68" i="2"/>
  <c r="AW7" i="15" l="1"/>
  <c r="U71" i="2"/>
  <c r="U72" i="2" s="1"/>
  <c r="U73" i="2" s="1"/>
  <c r="U74" i="2" s="1"/>
  <c r="U75" i="2" s="1"/>
  <c r="U76" i="2" s="1"/>
  <c r="U77" i="2" s="1"/>
  <c r="U78" i="2" s="1"/>
  <c r="U79" i="2" s="1"/>
  <c r="U80" i="2" s="1"/>
  <c r="U81" i="2" s="1"/>
  <c r="U82" i="2" s="1"/>
  <c r="U83" i="2" s="1"/>
  <c r="U84" i="2" s="1"/>
  <c r="U85" i="2" s="1"/>
  <c r="U86" i="2" s="1"/>
  <c r="U87" i="2" s="1"/>
  <c r="U88" i="2" s="1"/>
  <c r="U89" i="2" s="1"/>
  <c r="U90" i="2" s="1"/>
  <c r="U91" i="2" s="1"/>
  <c r="U92" i="2" s="1"/>
  <c r="U93" i="2" s="1"/>
  <c r="U94" i="2" s="1"/>
  <c r="U95" i="2" s="1"/>
  <c r="U96" i="2" s="1"/>
  <c r="U97" i="2" s="1"/>
  <c r="U98" i="2" s="1"/>
  <c r="U99" i="2" s="1"/>
  <c r="U100" i="2" s="1"/>
  <c r="U101" i="2" s="1"/>
  <c r="U102" i="2" s="1"/>
  <c r="U103" i="2" s="1"/>
  <c r="U104" i="2" s="1"/>
  <c r="U105" i="2" s="1"/>
  <c r="U106" i="2" s="1"/>
  <c r="U107" i="2" s="1"/>
  <c r="U108" i="2" s="1"/>
  <c r="U109" i="2" s="1"/>
  <c r="U110" i="2" s="1"/>
  <c r="U111" i="2" s="1"/>
  <c r="U112" i="2" s="1"/>
  <c r="U113" i="2" s="1"/>
  <c r="U114" i="2" s="1"/>
  <c r="U115" i="2" s="1"/>
  <c r="U116" i="2" s="1"/>
  <c r="U117" i="2" s="1"/>
  <c r="U118" i="2" s="1"/>
  <c r="U119" i="2" s="1"/>
  <c r="U120" i="2" s="1"/>
  <c r="U121" i="2" s="1"/>
  <c r="U122" i="2" s="1"/>
  <c r="U123" i="2" s="1"/>
  <c r="U124" i="2" s="1"/>
  <c r="U125" i="2" s="1"/>
  <c r="U126" i="2" s="1"/>
  <c r="U127" i="2" s="1"/>
  <c r="V70" i="2"/>
  <c r="AW9" i="15" s="1"/>
  <c r="O3" i="7"/>
  <c r="A65" i="12"/>
  <c r="AW114" i="15"/>
  <c r="AW55" i="15"/>
  <c r="AW12" i="15"/>
  <c r="AW77" i="15"/>
  <c r="AW69" i="15"/>
  <c r="AW84" i="15"/>
  <c r="AW106" i="15"/>
  <c r="AW47" i="15"/>
  <c r="AW89" i="15"/>
  <c r="AW39" i="15"/>
  <c r="AW71" i="15"/>
  <c r="AW53" i="15"/>
  <c r="AW88" i="15"/>
  <c r="AW40" i="15"/>
  <c r="AW43" i="15"/>
  <c r="AW81" i="15"/>
  <c r="AW51" i="15"/>
  <c r="AW42" i="15"/>
  <c r="AW70" i="15"/>
  <c r="AW86" i="15"/>
  <c r="AW14" i="15"/>
  <c r="AW122" i="15"/>
  <c r="AW123" i="15"/>
  <c r="AW124" i="15"/>
  <c r="AW48" i="15"/>
  <c r="AW103" i="15"/>
  <c r="AW100" i="15"/>
  <c r="AW15" i="15"/>
  <c r="AW19" i="15"/>
  <c r="AW33" i="15"/>
  <c r="AW92" i="15"/>
  <c r="AW28" i="15"/>
  <c r="AW82" i="15"/>
  <c r="AW37" i="15"/>
  <c r="AW111" i="15"/>
  <c r="AW125" i="15"/>
  <c r="AW80" i="15"/>
  <c r="AW95" i="15"/>
  <c r="AW110" i="15"/>
  <c r="AW74" i="15"/>
  <c r="AW49" i="15"/>
  <c r="AW29" i="15"/>
  <c r="AW83" i="15"/>
  <c r="AW107" i="15"/>
  <c r="AW35" i="15"/>
  <c r="AW50" i="15"/>
  <c r="AW64" i="15"/>
  <c r="AW58" i="15"/>
  <c r="AW22" i="15"/>
  <c r="A65" i="13"/>
  <c r="AB69" i="2"/>
  <c r="AW13" i="15"/>
  <c r="AW63" i="15"/>
  <c r="AW113" i="15"/>
  <c r="AW126" i="15"/>
  <c r="AW93" i="15"/>
  <c r="AW73" i="15"/>
  <c r="AW108" i="15"/>
  <c r="AW31" i="15"/>
  <c r="AW59" i="15"/>
  <c r="AW26" i="15"/>
  <c r="AW24" i="15"/>
  <c r="AW115" i="15"/>
  <c r="AW17" i="15"/>
  <c r="AW117" i="15"/>
  <c r="AW67" i="15"/>
  <c r="AW27" i="15"/>
  <c r="AW120" i="15"/>
  <c r="AW85" i="15"/>
  <c r="AW45" i="15"/>
  <c r="AW25" i="15"/>
  <c r="AW62" i="15"/>
  <c r="AW90" i="15"/>
  <c r="AW94" i="15"/>
  <c r="AW66" i="15"/>
  <c r="AW87" i="15"/>
  <c r="AW91" i="15"/>
  <c r="AW96" i="15"/>
  <c r="AW32" i="15"/>
  <c r="AW23" i="15"/>
  <c r="AW75" i="15"/>
  <c r="AW18" i="15"/>
  <c r="AW60" i="15"/>
  <c r="AW41" i="15"/>
  <c r="AW30" i="15"/>
  <c r="AW52" i="15"/>
  <c r="AW61" i="15"/>
  <c r="AW112" i="15"/>
  <c r="AW78" i="15"/>
  <c r="AW46" i="15"/>
  <c r="AW105" i="15"/>
  <c r="AW119" i="15"/>
  <c r="AW57" i="15"/>
  <c r="AW99" i="15"/>
  <c r="AW121" i="15"/>
  <c r="AW21" i="15"/>
  <c r="AW36" i="15"/>
  <c r="AW20" i="15"/>
  <c r="AW118" i="15"/>
  <c r="AW16" i="15"/>
  <c r="AW54" i="15"/>
  <c r="AW34" i="15"/>
  <c r="Q27" i="17"/>
  <c r="AW68" i="15"/>
  <c r="AP77" i="2"/>
  <c r="AQ76" i="2"/>
  <c r="O60" i="1"/>
  <c r="T60" i="1" s="1"/>
  <c r="T67" i="1" s="1"/>
  <c r="N72" i="1" s="1"/>
  <c r="T29" i="17"/>
  <c r="T36" i="17" s="1"/>
  <c r="R3" i="7" s="1"/>
  <c r="AW8" i="15" l="1"/>
  <c r="AX7" i="15"/>
  <c r="BG7" i="15"/>
  <c r="BE7" i="15"/>
  <c r="BB7" i="15"/>
  <c r="BF7" i="15"/>
  <c r="BK7" i="15"/>
  <c r="BI7" i="15"/>
  <c r="BL7" i="15"/>
  <c r="BA7" i="15"/>
  <c r="BJ7" i="15"/>
  <c r="BH7" i="15"/>
  <c r="BC7" i="15"/>
  <c r="AY7" i="15"/>
  <c r="BD7" i="15"/>
  <c r="AW97" i="15"/>
  <c r="AY9" i="15"/>
  <c r="BI9" i="15"/>
  <c r="BG9" i="15"/>
  <c r="BE9" i="15"/>
  <c r="BC9" i="15"/>
  <c r="BB9" i="15"/>
  <c r="AX9" i="15"/>
  <c r="BD9" i="15"/>
  <c r="BJ9" i="15"/>
  <c r="BF9" i="15"/>
  <c r="BH9" i="15"/>
  <c r="BL9" i="15"/>
  <c r="BK9" i="15"/>
  <c r="BA9" i="15"/>
  <c r="AX8" i="15"/>
  <c r="BL8" i="15"/>
  <c r="AY8" i="15"/>
  <c r="BG8" i="15"/>
  <c r="BI8" i="15"/>
  <c r="BJ8" i="15"/>
  <c r="BB8" i="15"/>
  <c r="BA8" i="15"/>
  <c r="BF8" i="15"/>
  <c r="BC8" i="15"/>
  <c r="BK8" i="15"/>
  <c r="BD8" i="15"/>
  <c r="BE8" i="15"/>
  <c r="BH8" i="15"/>
  <c r="AB70" i="2"/>
  <c r="A66" i="12"/>
  <c r="A66" i="13"/>
  <c r="AW65" i="15"/>
  <c r="AW76" i="15"/>
  <c r="AW101" i="15"/>
  <c r="AW10" i="15"/>
  <c r="AW44" i="15"/>
  <c r="AW98" i="15"/>
  <c r="AW11" i="15"/>
  <c r="AW72" i="15"/>
  <c r="AW109" i="15"/>
  <c r="AW56" i="15"/>
  <c r="AW79" i="15"/>
  <c r="AW38" i="15"/>
  <c r="AW116" i="15"/>
  <c r="AW104" i="15"/>
  <c r="AW102" i="15"/>
  <c r="AY99" i="15"/>
  <c r="BD99" i="15"/>
  <c r="BI99" i="15"/>
  <c r="BL99" i="15"/>
  <c r="BF99" i="15"/>
  <c r="BG99" i="15"/>
  <c r="BH99" i="15"/>
  <c r="BK99" i="15"/>
  <c r="BA99" i="15"/>
  <c r="BC99" i="15"/>
  <c r="BB99" i="15"/>
  <c r="BE99" i="15"/>
  <c r="AX99" i="15"/>
  <c r="BJ99" i="15"/>
  <c r="BK96" i="15"/>
  <c r="BD96" i="15"/>
  <c r="AY96" i="15"/>
  <c r="BL96" i="15"/>
  <c r="BG96" i="15"/>
  <c r="BC96" i="15"/>
  <c r="BH96" i="15"/>
  <c r="AX96" i="15"/>
  <c r="BF96" i="15"/>
  <c r="BB96" i="15"/>
  <c r="BI96" i="15"/>
  <c r="BJ96" i="15"/>
  <c r="BA96" i="15"/>
  <c r="BE96" i="15"/>
  <c r="BH94" i="15"/>
  <c r="BL94" i="15"/>
  <c r="BD94" i="15"/>
  <c r="BG94" i="15"/>
  <c r="AY94" i="15"/>
  <c r="BC94" i="15"/>
  <c r="BA94" i="15"/>
  <c r="BK94" i="15"/>
  <c r="BE94" i="15"/>
  <c r="BF94" i="15"/>
  <c r="AX94" i="15"/>
  <c r="BI94" i="15"/>
  <c r="BB94" i="15"/>
  <c r="BJ94" i="15"/>
  <c r="BI45" i="15"/>
  <c r="BG45" i="15"/>
  <c r="BA45" i="15"/>
  <c r="BB45" i="15"/>
  <c r="AY45" i="15"/>
  <c r="BF45" i="15"/>
  <c r="BE45" i="15"/>
  <c r="BH45" i="15"/>
  <c r="BJ45" i="15"/>
  <c r="BK45" i="15"/>
  <c r="AX45" i="15"/>
  <c r="BL45" i="15"/>
  <c r="BC45" i="15"/>
  <c r="BD45" i="15"/>
  <c r="AX67" i="15"/>
  <c r="BG67" i="15"/>
  <c r="BH67" i="15"/>
  <c r="BF67" i="15"/>
  <c r="AY67" i="15"/>
  <c r="BC67" i="15"/>
  <c r="BI67" i="15"/>
  <c r="BD67" i="15"/>
  <c r="BK67" i="15"/>
  <c r="BE67" i="15"/>
  <c r="BL67" i="15"/>
  <c r="BB67" i="15"/>
  <c r="BA67" i="15"/>
  <c r="BJ67" i="15"/>
  <c r="BJ24" i="15"/>
  <c r="BG24" i="15"/>
  <c r="BD24" i="15"/>
  <c r="BI24" i="15"/>
  <c r="BL24" i="15"/>
  <c r="BB24" i="15"/>
  <c r="BE24" i="15"/>
  <c r="AY24" i="15"/>
  <c r="BF24" i="15"/>
  <c r="BH24" i="15"/>
  <c r="AX24" i="15"/>
  <c r="BA24" i="15"/>
  <c r="BC24" i="15"/>
  <c r="BK24" i="15"/>
  <c r="AY108" i="15"/>
  <c r="BE108" i="15"/>
  <c r="BI108" i="15"/>
  <c r="BA108" i="15"/>
  <c r="BB108" i="15"/>
  <c r="BF108" i="15"/>
  <c r="BK108" i="15"/>
  <c r="BD108" i="15"/>
  <c r="BJ108" i="15"/>
  <c r="BC108" i="15"/>
  <c r="AX108" i="15"/>
  <c r="BH108" i="15"/>
  <c r="BL108" i="15"/>
  <c r="BG108" i="15"/>
  <c r="AX113" i="15"/>
  <c r="BA113" i="15"/>
  <c r="BJ113" i="15"/>
  <c r="BI113" i="15"/>
  <c r="BK113" i="15"/>
  <c r="BH113" i="15"/>
  <c r="BB113" i="15"/>
  <c r="AY113" i="15"/>
  <c r="BD113" i="15"/>
  <c r="BL113" i="15"/>
  <c r="BF113" i="15"/>
  <c r="BC113" i="15"/>
  <c r="BG113" i="15"/>
  <c r="BE113" i="15"/>
  <c r="BE50" i="15"/>
  <c r="BH50" i="15"/>
  <c r="BJ50" i="15"/>
  <c r="AX50" i="15"/>
  <c r="BF50" i="15"/>
  <c r="BD50" i="15"/>
  <c r="BI50" i="15"/>
  <c r="AY50" i="15"/>
  <c r="BA50" i="15"/>
  <c r="BC50" i="15"/>
  <c r="BG50" i="15"/>
  <c r="BL50" i="15"/>
  <c r="BB50" i="15"/>
  <c r="BK50" i="15"/>
  <c r="BA29" i="15"/>
  <c r="BB29" i="15"/>
  <c r="BH29" i="15"/>
  <c r="AY29" i="15"/>
  <c r="AX29" i="15"/>
  <c r="BK29" i="15"/>
  <c r="BJ29" i="15"/>
  <c r="BE29" i="15"/>
  <c r="BF29" i="15"/>
  <c r="BD29" i="15"/>
  <c r="BC29" i="15"/>
  <c r="BI29" i="15"/>
  <c r="BL29" i="15"/>
  <c r="BG29" i="15"/>
  <c r="BH95" i="15"/>
  <c r="BD95" i="15"/>
  <c r="BC95" i="15"/>
  <c r="BJ95" i="15"/>
  <c r="AY95" i="15"/>
  <c r="BG95" i="15"/>
  <c r="BE95" i="15"/>
  <c r="AX95" i="15"/>
  <c r="BL95" i="15"/>
  <c r="BB95" i="15"/>
  <c r="BA95" i="15"/>
  <c r="BI95" i="15"/>
  <c r="BF95" i="15"/>
  <c r="BK95" i="15"/>
  <c r="BB37" i="15"/>
  <c r="BA37" i="15"/>
  <c r="BL37" i="15"/>
  <c r="BE37" i="15"/>
  <c r="AY37" i="15"/>
  <c r="BK37" i="15"/>
  <c r="BJ37" i="15"/>
  <c r="BC37" i="15"/>
  <c r="AX37" i="15"/>
  <c r="BG37" i="15"/>
  <c r="BF37" i="15"/>
  <c r="BH37" i="15"/>
  <c r="BI37" i="15"/>
  <c r="BD37" i="15"/>
  <c r="BF33" i="15"/>
  <c r="BK33" i="15"/>
  <c r="BH33" i="15"/>
  <c r="AY33" i="15"/>
  <c r="BL33" i="15"/>
  <c r="BI33" i="15"/>
  <c r="BD33" i="15"/>
  <c r="BC33" i="15"/>
  <c r="BG33" i="15"/>
  <c r="BE33" i="15"/>
  <c r="AX33" i="15"/>
  <c r="BJ33" i="15"/>
  <c r="BB33" i="15"/>
  <c r="BA33" i="15"/>
  <c r="BE103" i="15"/>
  <c r="BF103" i="15"/>
  <c r="BI103" i="15"/>
  <c r="BD103" i="15"/>
  <c r="BB103" i="15"/>
  <c r="BA103" i="15"/>
  <c r="BH103" i="15"/>
  <c r="AY103" i="15"/>
  <c r="BG103" i="15"/>
  <c r="BL103" i="15"/>
  <c r="BK103" i="15"/>
  <c r="BJ103" i="15"/>
  <c r="AX103" i="15"/>
  <c r="BC103" i="15"/>
  <c r="AY122" i="15"/>
  <c r="BD122" i="15"/>
  <c r="BB122" i="15"/>
  <c r="BA122" i="15"/>
  <c r="AX122" i="15"/>
  <c r="BF122" i="15"/>
  <c r="BK122" i="15"/>
  <c r="BG122" i="15"/>
  <c r="BL122" i="15"/>
  <c r="BH122" i="15"/>
  <c r="BC122" i="15"/>
  <c r="BI122" i="15"/>
  <c r="BE122" i="15"/>
  <c r="BJ122" i="15"/>
  <c r="AY42" i="15"/>
  <c r="BH42" i="15"/>
  <c r="BC42" i="15"/>
  <c r="BK42" i="15"/>
  <c r="AX42" i="15"/>
  <c r="BF42" i="15"/>
  <c r="BL42" i="15"/>
  <c r="BA42" i="15"/>
  <c r="BI42" i="15"/>
  <c r="BJ42" i="15"/>
  <c r="BE42" i="15"/>
  <c r="BG42" i="15"/>
  <c r="BD42" i="15"/>
  <c r="BB42" i="15"/>
  <c r="AX40" i="15"/>
  <c r="BH40" i="15"/>
  <c r="BD40" i="15"/>
  <c r="BL40" i="15"/>
  <c r="BG40" i="15"/>
  <c r="BJ40" i="15"/>
  <c r="BE40" i="15"/>
  <c r="AY40" i="15"/>
  <c r="BF40" i="15"/>
  <c r="BC40" i="15"/>
  <c r="BA40" i="15"/>
  <c r="BK40" i="15"/>
  <c r="BI40" i="15"/>
  <c r="BB40" i="15"/>
  <c r="AY39" i="15"/>
  <c r="BA39" i="15"/>
  <c r="BF39" i="15"/>
  <c r="AX39" i="15"/>
  <c r="BH39" i="15"/>
  <c r="BI39" i="15"/>
  <c r="BG39" i="15"/>
  <c r="BE39" i="15"/>
  <c r="BD39" i="15"/>
  <c r="BK39" i="15"/>
  <c r="BC39" i="15"/>
  <c r="BJ39" i="15"/>
  <c r="BL39" i="15"/>
  <c r="BB39" i="15"/>
  <c r="BF84" i="15"/>
  <c r="BL84" i="15"/>
  <c r="BK84" i="15"/>
  <c r="BH84" i="15"/>
  <c r="BA84" i="15"/>
  <c r="BG84" i="15"/>
  <c r="BB84" i="15"/>
  <c r="AY84" i="15"/>
  <c r="BJ84" i="15"/>
  <c r="BC84" i="15"/>
  <c r="BE84" i="15"/>
  <c r="AX84" i="15"/>
  <c r="BD84" i="15"/>
  <c r="BI84" i="15"/>
  <c r="BA97" i="15"/>
  <c r="BL97" i="15"/>
  <c r="BB97" i="15"/>
  <c r="AY97" i="15"/>
  <c r="BG97" i="15"/>
  <c r="BK97" i="15"/>
  <c r="BF97" i="15"/>
  <c r="BI97" i="15"/>
  <c r="BH97" i="15"/>
  <c r="BC97" i="15"/>
  <c r="BD97" i="15"/>
  <c r="BE97" i="15"/>
  <c r="AX97" i="15"/>
  <c r="BJ97" i="15"/>
  <c r="BI20" i="15"/>
  <c r="BG20" i="15"/>
  <c r="BC20" i="15"/>
  <c r="AY20" i="15"/>
  <c r="BB20" i="15"/>
  <c r="BE20" i="15"/>
  <c r="BA20" i="15"/>
  <c r="BK20" i="15"/>
  <c r="BD20" i="15"/>
  <c r="BF20" i="15"/>
  <c r="BL20" i="15"/>
  <c r="AX20" i="15"/>
  <c r="BJ20" i="15"/>
  <c r="BH20" i="15"/>
  <c r="BA18" i="15"/>
  <c r="BD18" i="15"/>
  <c r="BC18" i="15"/>
  <c r="AY18" i="15"/>
  <c r="BH18" i="15"/>
  <c r="BL18" i="15"/>
  <c r="BI18" i="15"/>
  <c r="BB18" i="15"/>
  <c r="BJ18" i="15"/>
  <c r="BF18" i="15"/>
  <c r="BG18" i="15"/>
  <c r="BK18" i="15"/>
  <c r="AX18" i="15"/>
  <c r="BE18" i="15"/>
  <c r="AY57" i="15"/>
  <c r="BH57" i="15"/>
  <c r="BI57" i="15"/>
  <c r="BL57" i="15"/>
  <c r="AX57" i="15"/>
  <c r="BG57" i="15"/>
  <c r="BB57" i="15"/>
  <c r="BF57" i="15"/>
  <c r="BD57" i="15"/>
  <c r="BK57" i="15"/>
  <c r="BA57" i="15"/>
  <c r="BJ57" i="15"/>
  <c r="BC57" i="15"/>
  <c r="BE57" i="15"/>
  <c r="AY30" i="15"/>
  <c r="BE30" i="15"/>
  <c r="BJ30" i="15"/>
  <c r="BD30" i="15"/>
  <c r="BK30" i="15"/>
  <c r="BF30" i="15"/>
  <c r="BI30" i="15"/>
  <c r="BA30" i="15"/>
  <c r="BH30" i="15"/>
  <c r="BL30" i="15"/>
  <c r="AX30" i="15"/>
  <c r="BG30" i="15"/>
  <c r="BC30" i="15"/>
  <c r="BB30" i="15"/>
  <c r="BC75" i="15"/>
  <c r="BL75" i="15"/>
  <c r="BH75" i="15"/>
  <c r="BE75" i="15"/>
  <c r="BJ75" i="15"/>
  <c r="BI75" i="15"/>
  <c r="BD75" i="15"/>
  <c r="AY75" i="15"/>
  <c r="AX75" i="15"/>
  <c r="BF75" i="15"/>
  <c r="BK75" i="15"/>
  <c r="BB75" i="15"/>
  <c r="BA75" i="15"/>
  <c r="BG75" i="15"/>
  <c r="BA91" i="15"/>
  <c r="BG91" i="15"/>
  <c r="BE91" i="15"/>
  <c r="AY91" i="15"/>
  <c r="BB91" i="15"/>
  <c r="BJ91" i="15"/>
  <c r="BK91" i="15"/>
  <c r="AX91" i="15"/>
  <c r="BL91" i="15"/>
  <c r="BD91" i="15"/>
  <c r="BH91" i="15"/>
  <c r="BC91" i="15"/>
  <c r="BI91" i="15"/>
  <c r="BF91" i="15"/>
  <c r="BB90" i="15"/>
  <c r="BC90" i="15"/>
  <c r="BK90" i="15"/>
  <c r="AX90" i="15"/>
  <c r="BJ90" i="15"/>
  <c r="BH90" i="15"/>
  <c r="BL90" i="15"/>
  <c r="AY90" i="15"/>
  <c r="BD90" i="15"/>
  <c r="BI90" i="15"/>
  <c r="BE90" i="15"/>
  <c r="BG90" i="15"/>
  <c r="BA90" i="15"/>
  <c r="BF90" i="15"/>
  <c r="BE85" i="15"/>
  <c r="BK85" i="15"/>
  <c r="BA85" i="15"/>
  <c r="AX85" i="15"/>
  <c r="BD85" i="15"/>
  <c r="BC85" i="15"/>
  <c r="BI85" i="15"/>
  <c r="AY85" i="15"/>
  <c r="BL85" i="15"/>
  <c r="BH85" i="15"/>
  <c r="BG85" i="15"/>
  <c r="BB85" i="15"/>
  <c r="BJ85" i="15"/>
  <c r="BF85" i="15"/>
  <c r="BG117" i="15"/>
  <c r="BI117" i="15"/>
  <c r="BK117" i="15"/>
  <c r="AY117" i="15"/>
  <c r="BB117" i="15"/>
  <c r="BD117" i="15"/>
  <c r="BA117" i="15"/>
  <c r="AX117" i="15"/>
  <c r="BC117" i="15"/>
  <c r="BJ117" i="15"/>
  <c r="BH117" i="15"/>
  <c r="BE117" i="15"/>
  <c r="BF117" i="15"/>
  <c r="BL117" i="15"/>
  <c r="BG26" i="15"/>
  <c r="BE26" i="15"/>
  <c r="BD26" i="15"/>
  <c r="AY26" i="15"/>
  <c r="BI26" i="15"/>
  <c r="BK26" i="15"/>
  <c r="BL26" i="15"/>
  <c r="AX26" i="15"/>
  <c r="BF26" i="15"/>
  <c r="BB26" i="15"/>
  <c r="BJ26" i="15"/>
  <c r="BC26" i="15"/>
  <c r="BA26" i="15"/>
  <c r="BH26" i="15"/>
  <c r="BL73" i="15"/>
  <c r="BK73" i="15"/>
  <c r="BF73" i="15"/>
  <c r="AY73" i="15"/>
  <c r="BB73" i="15"/>
  <c r="BE73" i="15"/>
  <c r="BA73" i="15"/>
  <c r="AX73" i="15"/>
  <c r="BJ73" i="15"/>
  <c r="BD73" i="15"/>
  <c r="BC73" i="15"/>
  <c r="BI73" i="15"/>
  <c r="BH73" i="15"/>
  <c r="BG73" i="15"/>
  <c r="BB63" i="15"/>
  <c r="BK63" i="15"/>
  <c r="BL63" i="15"/>
  <c r="AX63" i="15"/>
  <c r="BJ63" i="15"/>
  <c r="BH63" i="15"/>
  <c r="BC63" i="15"/>
  <c r="BE63" i="15"/>
  <c r="BG63" i="15"/>
  <c r="BI63" i="15"/>
  <c r="BD63" i="15"/>
  <c r="AY63" i="15"/>
  <c r="BF63" i="15"/>
  <c r="BA63" i="15"/>
  <c r="BJ22" i="15"/>
  <c r="BI22" i="15"/>
  <c r="BC22" i="15"/>
  <c r="BA22" i="15"/>
  <c r="AY22" i="15"/>
  <c r="BG22" i="15"/>
  <c r="BE22" i="15"/>
  <c r="BB22" i="15"/>
  <c r="BL22" i="15"/>
  <c r="BH22" i="15"/>
  <c r="AX22" i="15"/>
  <c r="BK22" i="15"/>
  <c r="BD22" i="15"/>
  <c r="BF22" i="15"/>
  <c r="BF35" i="15"/>
  <c r="AY35" i="15"/>
  <c r="BG35" i="15"/>
  <c r="BL35" i="15"/>
  <c r="BE35" i="15"/>
  <c r="BJ35" i="15"/>
  <c r="BH35" i="15"/>
  <c r="BA35" i="15"/>
  <c r="BI35" i="15"/>
  <c r="BK35" i="15"/>
  <c r="AX35" i="15"/>
  <c r="BD35" i="15"/>
  <c r="BB35" i="15"/>
  <c r="BC35" i="15"/>
  <c r="AX49" i="15"/>
  <c r="BA49" i="15"/>
  <c r="BB49" i="15"/>
  <c r="BH49" i="15"/>
  <c r="BD49" i="15"/>
  <c r="BK49" i="15"/>
  <c r="BJ49" i="15"/>
  <c r="BI49" i="15"/>
  <c r="AY49" i="15"/>
  <c r="BF49" i="15"/>
  <c r="BL49" i="15"/>
  <c r="BG49" i="15"/>
  <c r="BC49" i="15"/>
  <c r="BE49" i="15"/>
  <c r="BE80" i="15"/>
  <c r="BK80" i="15"/>
  <c r="BG80" i="15"/>
  <c r="BF80" i="15"/>
  <c r="BL80" i="15"/>
  <c r="BD80" i="15"/>
  <c r="BC80" i="15"/>
  <c r="AX80" i="15"/>
  <c r="AY80" i="15"/>
  <c r="BJ80" i="15"/>
  <c r="BA80" i="15"/>
  <c r="BH80" i="15"/>
  <c r="BB80" i="15"/>
  <c r="BI80" i="15"/>
  <c r="AX82" i="15"/>
  <c r="BC82" i="15"/>
  <c r="BD82" i="15"/>
  <c r="BH82" i="15"/>
  <c r="BG82" i="15"/>
  <c r="BA82" i="15"/>
  <c r="BI82" i="15"/>
  <c r="AY82" i="15"/>
  <c r="BE82" i="15"/>
  <c r="BK82" i="15"/>
  <c r="BL82" i="15"/>
  <c r="BB82" i="15"/>
  <c r="BJ82" i="15"/>
  <c r="BF82" i="15"/>
  <c r="AX19" i="15"/>
  <c r="BG19" i="15"/>
  <c r="BH19" i="15"/>
  <c r="BK19" i="15"/>
  <c r="BI19" i="15"/>
  <c r="BA19" i="15"/>
  <c r="BC19" i="15"/>
  <c r="AY19" i="15"/>
  <c r="BE19" i="15"/>
  <c r="BL19" i="15"/>
  <c r="BD19" i="15"/>
  <c r="BB19" i="15"/>
  <c r="BJ19" i="15"/>
  <c r="BF19" i="15"/>
  <c r="AX48" i="15"/>
  <c r="BG48" i="15"/>
  <c r="BF48" i="15"/>
  <c r="BI48" i="15"/>
  <c r="BD48" i="15"/>
  <c r="BJ48" i="15"/>
  <c r="BC48" i="15"/>
  <c r="AY48" i="15"/>
  <c r="BA48" i="15"/>
  <c r="BE48" i="15"/>
  <c r="BB48" i="15"/>
  <c r="BK48" i="15"/>
  <c r="BL48" i="15"/>
  <c r="BH48" i="15"/>
  <c r="BJ14" i="15"/>
  <c r="BB14" i="15"/>
  <c r="BC14" i="15"/>
  <c r="BF14" i="15"/>
  <c r="BI14" i="15"/>
  <c r="BL14" i="15"/>
  <c r="BE14" i="15"/>
  <c r="BG14" i="15"/>
  <c r="AX14" i="15"/>
  <c r="BK14" i="15"/>
  <c r="BA14" i="15"/>
  <c r="BH14" i="15"/>
  <c r="AY14" i="15"/>
  <c r="BD14" i="15"/>
  <c r="BJ51" i="15"/>
  <c r="BI51" i="15"/>
  <c r="BL51" i="15"/>
  <c r="AY51" i="15"/>
  <c r="BC51" i="15"/>
  <c r="BG51" i="15"/>
  <c r="BF51" i="15"/>
  <c r="BB51" i="15"/>
  <c r="BH51" i="15"/>
  <c r="AX51" i="15"/>
  <c r="BK51" i="15"/>
  <c r="BA51" i="15"/>
  <c r="BD51" i="15"/>
  <c r="BE51" i="15"/>
  <c r="AY88" i="15"/>
  <c r="BD88" i="15"/>
  <c r="BG88" i="15"/>
  <c r="BB88" i="15"/>
  <c r="BE88" i="15"/>
  <c r="BI88" i="15"/>
  <c r="BK88" i="15"/>
  <c r="BC88" i="15"/>
  <c r="AX88" i="15"/>
  <c r="BL88" i="15"/>
  <c r="BA88" i="15"/>
  <c r="BF88" i="15"/>
  <c r="BH88" i="15"/>
  <c r="BJ88" i="15"/>
  <c r="AX89" i="15"/>
  <c r="BL89" i="15"/>
  <c r="BB89" i="15"/>
  <c r="BA89" i="15"/>
  <c r="BI89" i="15"/>
  <c r="BF89" i="15"/>
  <c r="BC89" i="15"/>
  <c r="AY89" i="15"/>
  <c r="BH89" i="15"/>
  <c r="BD89" i="15"/>
  <c r="BG89" i="15"/>
  <c r="BE89" i="15"/>
  <c r="BK89" i="15"/>
  <c r="BJ89" i="15"/>
  <c r="BB69" i="15"/>
  <c r="BF69" i="15"/>
  <c r="BG69" i="15"/>
  <c r="AX69" i="15"/>
  <c r="BA69" i="15"/>
  <c r="BC69" i="15"/>
  <c r="BH69" i="15"/>
  <c r="BE69" i="15"/>
  <c r="BL69" i="15"/>
  <c r="BJ69" i="15"/>
  <c r="AY69" i="15"/>
  <c r="BK69" i="15"/>
  <c r="BI69" i="15"/>
  <c r="BD69" i="15"/>
  <c r="AX55" i="15"/>
  <c r="BI55" i="15"/>
  <c r="BE55" i="15"/>
  <c r="BA55" i="15"/>
  <c r="BK55" i="15"/>
  <c r="BD55" i="15"/>
  <c r="BC55" i="15"/>
  <c r="BL55" i="15"/>
  <c r="BB55" i="15"/>
  <c r="BF55" i="15"/>
  <c r="AY55" i="15"/>
  <c r="BJ55" i="15"/>
  <c r="BG55" i="15"/>
  <c r="BH55" i="15"/>
  <c r="AY34" i="15"/>
  <c r="BE34" i="15"/>
  <c r="BL34" i="15"/>
  <c r="BF34" i="15"/>
  <c r="BB34" i="15"/>
  <c r="BG34" i="15"/>
  <c r="BK34" i="15"/>
  <c r="BJ34" i="15"/>
  <c r="BD34" i="15"/>
  <c r="BA34" i="15"/>
  <c r="AX34" i="15"/>
  <c r="BI34" i="15"/>
  <c r="BH34" i="15"/>
  <c r="BC34" i="15"/>
  <c r="BK52" i="15"/>
  <c r="BB52" i="15"/>
  <c r="BG52" i="15"/>
  <c r="AY52" i="15"/>
  <c r="AX52" i="15"/>
  <c r="BJ52" i="15"/>
  <c r="BA52" i="15"/>
  <c r="BD52" i="15"/>
  <c r="BF52" i="15"/>
  <c r="BL52" i="15"/>
  <c r="BC52" i="15"/>
  <c r="BH52" i="15"/>
  <c r="BE52" i="15"/>
  <c r="BI52" i="15"/>
  <c r="BD36" i="15"/>
  <c r="BB36" i="15"/>
  <c r="BJ36" i="15"/>
  <c r="BA36" i="15"/>
  <c r="AY36" i="15"/>
  <c r="BH36" i="15"/>
  <c r="BC36" i="15"/>
  <c r="BE36" i="15"/>
  <c r="BF36" i="15"/>
  <c r="BG36" i="15"/>
  <c r="AX36" i="15"/>
  <c r="BI36" i="15"/>
  <c r="BK36" i="15"/>
  <c r="BL36" i="15"/>
  <c r="AX68" i="15"/>
  <c r="BI68" i="15"/>
  <c r="BJ68" i="15"/>
  <c r="BG68" i="15"/>
  <c r="BL68" i="15"/>
  <c r="BB68" i="15"/>
  <c r="BK68" i="15"/>
  <c r="BA68" i="15"/>
  <c r="BE68" i="15"/>
  <c r="BH68" i="15"/>
  <c r="AY68" i="15"/>
  <c r="BC68" i="15"/>
  <c r="BD68" i="15"/>
  <c r="BF68" i="15"/>
  <c r="BI21" i="15"/>
  <c r="BE21" i="15"/>
  <c r="BG21" i="15"/>
  <c r="AY21" i="15"/>
  <c r="AX21" i="15"/>
  <c r="BK21" i="15"/>
  <c r="BD21" i="15"/>
  <c r="BB21" i="15"/>
  <c r="BH21" i="15"/>
  <c r="BJ21" i="15"/>
  <c r="BL21" i="15"/>
  <c r="BC21" i="15"/>
  <c r="BF21" i="15"/>
  <c r="BA21" i="15"/>
  <c r="AY119" i="15"/>
  <c r="BB119" i="15"/>
  <c r="BI119" i="15"/>
  <c r="BK119" i="15"/>
  <c r="BF119" i="15"/>
  <c r="BG119" i="15"/>
  <c r="BH119" i="15"/>
  <c r="BE119" i="15"/>
  <c r="AX119" i="15"/>
  <c r="BD119" i="15"/>
  <c r="BC119" i="15"/>
  <c r="BA119" i="15"/>
  <c r="BL119" i="15"/>
  <c r="BJ119" i="15"/>
  <c r="AY112" i="15"/>
  <c r="BL112" i="15"/>
  <c r="BI112" i="15"/>
  <c r="BA112" i="15"/>
  <c r="BD112" i="15"/>
  <c r="BE112" i="15"/>
  <c r="BF112" i="15"/>
  <c r="AX112" i="15"/>
  <c r="BB112" i="15"/>
  <c r="BG112" i="15"/>
  <c r="BH112" i="15"/>
  <c r="BK112" i="15"/>
  <c r="BJ112" i="15"/>
  <c r="BC112" i="15"/>
  <c r="BK41" i="15"/>
  <c r="BI41" i="15"/>
  <c r="BB41" i="15"/>
  <c r="AY41" i="15"/>
  <c r="BA41" i="15"/>
  <c r="BG41" i="15"/>
  <c r="BD41" i="15"/>
  <c r="BL41" i="15"/>
  <c r="BC41" i="15"/>
  <c r="BH41" i="15"/>
  <c r="BE41" i="15"/>
  <c r="BJ41" i="15"/>
  <c r="BF41" i="15"/>
  <c r="AX41" i="15"/>
  <c r="BD23" i="15"/>
  <c r="BE23" i="15"/>
  <c r="BL23" i="15"/>
  <c r="AY23" i="15"/>
  <c r="BF23" i="15"/>
  <c r="BI23" i="15"/>
  <c r="BJ23" i="15"/>
  <c r="BC23" i="15"/>
  <c r="BB23" i="15"/>
  <c r="BK23" i="15"/>
  <c r="BH23" i="15"/>
  <c r="BG23" i="15"/>
  <c r="AX23" i="15"/>
  <c r="BA23" i="15"/>
  <c r="AX87" i="15"/>
  <c r="BL87" i="15"/>
  <c r="BD87" i="15"/>
  <c r="BK87" i="15"/>
  <c r="BC87" i="15"/>
  <c r="BF87" i="15"/>
  <c r="BG87" i="15"/>
  <c r="BJ87" i="15"/>
  <c r="BI87" i="15"/>
  <c r="BB87" i="15"/>
  <c r="AY87" i="15"/>
  <c r="BA87" i="15"/>
  <c r="BE87" i="15"/>
  <c r="BH87" i="15"/>
  <c r="BB62" i="15"/>
  <c r="BA62" i="15"/>
  <c r="BF62" i="15"/>
  <c r="BE62" i="15"/>
  <c r="BI62" i="15"/>
  <c r="BG62" i="15"/>
  <c r="BC62" i="15"/>
  <c r="BH62" i="15"/>
  <c r="BJ62" i="15"/>
  <c r="BK62" i="15"/>
  <c r="AX62" i="15"/>
  <c r="AY62" i="15"/>
  <c r="BL62" i="15"/>
  <c r="BD62" i="15"/>
  <c r="AY120" i="15"/>
  <c r="BC120" i="15"/>
  <c r="BK120" i="15"/>
  <c r="BH120" i="15"/>
  <c r="AX120" i="15"/>
  <c r="BG120" i="15"/>
  <c r="BI120" i="15"/>
  <c r="BA120" i="15"/>
  <c r="BD120" i="15"/>
  <c r="BJ120" i="15"/>
  <c r="BL120" i="15"/>
  <c r="BE120" i="15"/>
  <c r="BB120" i="15"/>
  <c r="BF120" i="15"/>
  <c r="BH17" i="15"/>
  <c r="BC17" i="15"/>
  <c r="BI17" i="15"/>
  <c r="BF17" i="15"/>
  <c r="AY17" i="15"/>
  <c r="BL17" i="15"/>
  <c r="BJ17" i="15"/>
  <c r="BA17" i="15"/>
  <c r="BB17" i="15"/>
  <c r="BG17" i="15"/>
  <c r="AX17" i="15"/>
  <c r="BK17" i="15"/>
  <c r="BE17" i="15"/>
  <c r="BD17" i="15"/>
  <c r="AX59" i="15"/>
  <c r="BJ59" i="15"/>
  <c r="BF59" i="15"/>
  <c r="BH59" i="15"/>
  <c r="BG59" i="15"/>
  <c r="BL59" i="15"/>
  <c r="BD59" i="15"/>
  <c r="BI59" i="15"/>
  <c r="BB59" i="15"/>
  <c r="BK59" i="15"/>
  <c r="AY59" i="15"/>
  <c r="BE59" i="15"/>
  <c r="BC59" i="15"/>
  <c r="BA59" i="15"/>
  <c r="BB93" i="15"/>
  <c r="BK93" i="15"/>
  <c r="BC93" i="15"/>
  <c r="AX93" i="15"/>
  <c r="BJ93" i="15"/>
  <c r="BG93" i="15"/>
  <c r="BA93" i="15"/>
  <c r="BF93" i="15"/>
  <c r="BH93" i="15"/>
  <c r="BE93" i="15"/>
  <c r="BD93" i="15"/>
  <c r="BI93" i="15"/>
  <c r="BL93" i="15"/>
  <c r="AY93" i="15"/>
  <c r="AX13" i="15"/>
  <c r="BA13" i="15"/>
  <c r="BG13" i="15"/>
  <c r="BL13" i="15"/>
  <c r="BD13" i="15"/>
  <c r="BE13" i="15"/>
  <c r="BJ13" i="15"/>
  <c r="BC13" i="15"/>
  <c r="BF13" i="15"/>
  <c r="AY13" i="15"/>
  <c r="BH13" i="15"/>
  <c r="BB13" i="15"/>
  <c r="BK13" i="15"/>
  <c r="BI13" i="15"/>
  <c r="BD58" i="15"/>
  <c r="BI58" i="15"/>
  <c r="BC58" i="15"/>
  <c r="AX58" i="15"/>
  <c r="BJ58" i="15"/>
  <c r="BG58" i="15"/>
  <c r="BA58" i="15"/>
  <c r="AY58" i="15"/>
  <c r="BE58" i="15"/>
  <c r="BK58" i="15"/>
  <c r="BB58" i="15"/>
  <c r="BH58" i="15"/>
  <c r="BF58" i="15"/>
  <c r="BL58" i="15"/>
  <c r="BH107" i="15"/>
  <c r="AY107" i="15"/>
  <c r="BE107" i="15"/>
  <c r="AX107" i="15"/>
  <c r="BI107" i="15"/>
  <c r="BF107" i="15"/>
  <c r="BK107" i="15"/>
  <c r="BJ107" i="15"/>
  <c r="BB107" i="15"/>
  <c r="BL107" i="15"/>
  <c r="BC107" i="15"/>
  <c r="BD107" i="15"/>
  <c r="BG107" i="15"/>
  <c r="BA107" i="15"/>
  <c r="BK74" i="15"/>
  <c r="BG74" i="15"/>
  <c r="BF74" i="15"/>
  <c r="BH74" i="15"/>
  <c r="BJ74" i="15"/>
  <c r="BD74" i="15"/>
  <c r="BA74" i="15"/>
  <c r="AY74" i="15"/>
  <c r="BC74" i="15"/>
  <c r="BL74" i="15"/>
  <c r="BE74" i="15"/>
  <c r="AX74" i="15"/>
  <c r="BB74" i="15"/>
  <c r="BI74" i="15"/>
  <c r="AX125" i="15"/>
  <c r="BJ125" i="15"/>
  <c r="BA125" i="15"/>
  <c r="BH125" i="15"/>
  <c r="BE125" i="15"/>
  <c r="BK125" i="15"/>
  <c r="BB125" i="15"/>
  <c r="BC125" i="15"/>
  <c r="BI125" i="15"/>
  <c r="BD125" i="15"/>
  <c r="AY125" i="15"/>
  <c r="BF125" i="15"/>
  <c r="BG125" i="15"/>
  <c r="BL125" i="15"/>
  <c r="BE28" i="15"/>
  <c r="BF28" i="15"/>
  <c r="BI28" i="15"/>
  <c r="AY28" i="15"/>
  <c r="AX28" i="15"/>
  <c r="BB28" i="15"/>
  <c r="BJ28" i="15"/>
  <c r="BA28" i="15"/>
  <c r="BK28" i="15"/>
  <c r="BC28" i="15"/>
  <c r="BD28" i="15"/>
  <c r="BH28" i="15"/>
  <c r="BG28" i="15"/>
  <c r="BL28" i="15"/>
  <c r="BG15" i="15"/>
  <c r="BJ15" i="15"/>
  <c r="BC15" i="15"/>
  <c r="BF15" i="15"/>
  <c r="BH15" i="15"/>
  <c r="BB15" i="15"/>
  <c r="BK15" i="15"/>
  <c r="AY15" i="15"/>
  <c r="BI15" i="15"/>
  <c r="BE15" i="15"/>
  <c r="AX15" i="15"/>
  <c r="BD15" i="15"/>
  <c r="BL15" i="15"/>
  <c r="BA15" i="15"/>
  <c r="AY124" i="15"/>
  <c r="BI124" i="15"/>
  <c r="BH124" i="15"/>
  <c r="BK124" i="15"/>
  <c r="BD124" i="15"/>
  <c r="BL124" i="15"/>
  <c r="BC124" i="15"/>
  <c r="BF124" i="15"/>
  <c r="BE124" i="15"/>
  <c r="AX124" i="15"/>
  <c r="BG124" i="15"/>
  <c r="BA124" i="15"/>
  <c r="BJ124" i="15"/>
  <c r="BB124" i="15"/>
  <c r="AX86" i="15"/>
  <c r="BB86" i="15"/>
  <c r="BL86" i="15"/>
  <c r="BD86" i="15"/>
  <c r="AY86" i="15"/>
  <c r="BG86" i="15"/>
  <c r="BJ86" i="15"/>
  <c r="BK86" i="15"/>
  <c r="BC86" i="15"/>
  <c r="BI86" i="15"/>
  <c r="BA86" i="15"/>
  <c r="BF86" i="15"/>
  <c r="BH86" i="15"/>
  <c r="BE86" i="15"/>
  <c r="BI81" i="15"/>
  <c r="BH81" i="15"/>
  <c r="BD81" i="15"/>
  <c r="BL81" i="15"/>
  <c r="BE81" i="15"/>
  <c r="BB81" i="15"/>
  <c r="BA81" i="15"/>
  <c r="AY81" i="15"/>
  <c r="BJ81" i="15"/>
  <c r="AX81" i="15"/>
  <c r="BC81" i="15"/>
  <c r="BK81" i="15"/>
  <c r="BG81" i="15"/>
  <c r="BF81" i="15"/>
  <c r="AX53" i="15"/>
  <c r="BA53" i="15"/>
  <c r="BJ53" i="15"/>
  <c r="BG53" i="15"/>
  <c r="BD53" i="15"/>
  <c r="BE53" i="15"/>
  <c r="AY53" i="15"/>
  <c r="BB53" i="15"/>
  <c r="BL53" i="15"/>
  <c r="BF53" i="15"/>
  <c r="BI53" i="15"/>
  <c r="BK53" i="15"/>
  <c r="BH53" i="15"/>
  <c r="BC53" i="15"/>
  <c r="AX47" i="15"/>
  <c r="BL47" i="15"/>
  <c r="BG47" i="15"/>
  <c r="BF47" i="15"/>
  <c r="BJ47" i="15"/>
  <c r="BI47" i="15"/>
  <c r="BH47" i="15"/>
  <c r="AY47" i="15"/>
  <c r="BD47" i="15"/>
  <c r="BC47" i="15"/>
  <c r="BB47" i="15"/>
  <c r="BK47" i="15"/>
  <c r="BE47" i="15"/>
  <c r="BA47" i="15"/>
  <c r="AX77" i="15"/>
  <c r="BD77" i="15"/>
  <c r="BA77" i="15"/>
  <c r="BJ77" i="15"/>
  <c r="BH77" i="15"/>
  <c r="BE77" i="15"/>
  <c r="BF77" i="15"/>
  <c r="AY77" i="15"/>
  <c r="BI77" i="15"/>
  <c r="BB77" i="15"/>
  <c r="BL77" i="15"/>
  <c r="BG77" i="15"/>
  <c r="BK77" i="15"/>
  <c r="BC77" i="15"/>
  <c r="AX114" i="15"/>
  <c r="BE114" i="15"/>
  <c r="BD114" i="15"/>
  <c r="BA114" i="15"/>
  <c r="BF114" i="15"/>
  <c r="BI114" i="15"/>
  <c r="BH114" i="15"/>
  <c r="BC114" i="15"/>
  <c r="BJ114" i="15"/>
  <c r="BG114" i="15"/>
  <c r="AY114" i="15"/>
  <c r="BL114" i="15"/>
  <c r="BK114" i="15"/>
  <c r="BB114" i="15"/>
  <c r="BL46" i="15"/>
  <c r="BD46" i="15"/>
  <c r="BH46" i="15"/>
  <c r="AX46" i="15"/>
  <c r="BE46" i="15"/>
  <c r="BA46" i="15"/>
  <c r="BB46" i="15"/>
  <c r="AY46" i="15"/>
  <c r="BC46" i="15"/>
  <c r="BG46" i="15"/>
  <c r="BI46" i="15"/>
  <c r="BK46" i="15"/>
  <c r="BF46" i="15"/>
  <c r="BJ46" i="15"/>
  <c r="BH54" i="15"/>
  <c r="BE54" i="15"/>
  <c r="BG54" i="15"/>
  <c r="AX54" i="15"/>
  <c r="BL54" i="15"/>
  <c r="BK54" i="15"/>
  <c r="BD54" i="15"/>
  <c r="BI54" i="15"/>
  <c r="BA54" i="15"/>
  <c r="BJ54" i="15"/>
  <c r="BB54" i="15"/>
  <c r="AY54" i="15"/>
  <c r="BC54" i="15"/>
  <c r="BF54" i="15"/>
  <c r="BK78" i="15"/>
  <c r="BC78" i="15"/>
  <c r="BH78" i="15"/>
  <c r="BG78" i="15"/>
  <c r="AX78" i="15"/>
  <c r="BL78" i="15"/>
  <c r="BF78" i="15"/>
  <c r="BB78" i="15"/>
  <c r="BE78" i="15"/>
  <c r="BI78" i="15"/>
  <c r="AY78" i="15"/>
  <c r="BJ78" i="15"/>
  <c r="BD78" i="15"/>
  <c r="BA78" i="15"/>
  <c r="AY16" i="15"/>
  <c r="BK16" i="15"/>
  <c r="BA16" i="15"/>
  <c r="BI16" i="15"/>
  <c r="BJ16" i="15"/>
  <c r="BG16" i="15"/>
  <c r="BF16" i="15"/>
  <c r="BB16" i="15"/>
  <c r="BH16" i="15"/>
  <c r="BE16" i="15"/>
  <c r="AX16" i="15"/>
  <c r="BD16" i="15"/>
  <c r="BL16" i="15"/>
  <c r="BC16" i="15"/>
  <c r="BH118" i="15"/>
  <c r="BA118" i="15"/>
  <c r="BF118" i="15"/>
  <c r="AX118" i="15"/>
  <c r="BB118" i="15"/>
  <c r="BE118" i="15"/>
  <c r="BC118" i="15"/>
  <c r="AY118" i="15"/>
  <c r="BK118" i="15"/>
  <c r="BJ118" i="15"/>
  <c r="BI118" i="15"/>
  <c r="BD118" i="15"/>
  <c r="BG118" i="15"/>
  <c r="BL118" i="15"/>
  <c r="BH121" i="15"/>
  <c r="BE121" i="15"/>
  <c r="BL121" i="15"/>
  <c r="BA121" i="15"/>
  <c r="BD121" i="15"/>
  <c r="AY121" i="15"/>
  <c r="BK121" i="15"/>
  <c r="BC121" i="15"/>
  <c r="BB121" i="15"/>
  <c r="BI121" i="15"/>
  <c r="AX121" i="15"/>
  <c r="BJ121" i="15"/>
  <c r="BF121" i="15"/>
  <c r="BG121" i="15"/>
  <c r="AY105" i="15"/>
  <c r="BI105" i="15"/>
  <c r="BC105" i="15"/>
  <c r="BB105" i="15"/>
  <c r="BJ105" i="15"/>
  <c r="BD105" i="15"/>
  <c r="BK105" i="15"/>
  <c r="BE105" i="15"/>
  <c r="BL105" i="15"/>
  <c r="BH105" i="15"/>
  <c r="AX105" i="15"/>
  <c r="BA105" i="15"/>
  <c r="BF105" i="15"/>
  <c r="BG105" i="15"/>
  <c r="AX61" i="15"/>
  <c r="BK61" i="15"/>
  <c r="BC61" i="15"/>
  <c r="BI61" i="15"/>
  <c r="BE61" i="15"/>
  <c r="BA61" i="15"/>
  <c r="BD61" i="15"/>
  <c r="BJ61" i="15"/>
  <c r="BH61" i="15"/>
  <c r="BF61" i="15"/>
  <c r="AY61" i="15"/>
  <c r="BG61" i="15"/>
  <c r="BB61" i="15"/>
  <c r="BL61" i="15"/>
  <c r="AY60" i="15"/>
  <c r="BK60" i="15"/>
  <c r="BG60" i="15"/>
  <c r="BB60" i="15"/>
  <c r="BJ60" i="15"/>
  <c r="BD60" i="15"/>
  <c r="BE60" i="15"/>
  <c r="AX60" i="15"/>
  <c r="BH60" i="15"/>
  <c r="BL60" i="15"/>
  <c r="BA60" i="15"/>
  <c r="BF60" i="15"/>
  <c r="BI60" i="15"/>
  <c r="BC60" i="15"/>
  <c r="BF32" i="15"/>
  <c r="BH32" i="15"/>
  <c r="BK32" i="15"/>
  <c r="AY32" i="15"/>
  <c r="BB32" i="15"/>
  <c r="BE32" i="15"/>
  <c r="BL32" i="15"/>
  <c r="BA32" i="15"/>
  <c r="BC32" i="15"/>
  <c r="BG32" i="15"/>
  <c r="BJ32" i="15"/>
  <c r="AX32" i="15"/>
  <c r="BD32" i="15"/>
  <c r="BI32" i="15"/>
  <c r="BG66" i="15"/>
  <c r="BJ66" i="15"/>
  <c r="BD66" i="15"/>
  <c r="AX66" i="15"/>
  <c r="BC66" i="15"/>
  <c r="BH66" i="15"/>
  <c r="BL66" i="15"/>
  <c r="AY66" i="15"/>
  <c r="BF66" i="15"/>
  <c r="BA66" i="15"/>
  <c r="BE66" i="15"/>
  <c r="BB66" i="15"/>
  <c r="BI66" i="15"/>
  <c r="BK66" i="15"/>
  <c r="BI25" i="15"/>
  <c r="BD25" i="15"/>
  <c r="BA25" i="15"/>
  <c r="AY25" i="15"/>
  <c r="BB25" i="15"/>
  <c r="BK25" i="15"/>
  <c r="BJ25" i="15"/>
  <c r="BH25" i="15"/>
  <c r="AX25" i="15"/>
  <c r="BC25" i="15"/>
  <c r="BF25" i="15"/>
  <c r="BL25" i="15"/>
  <c r="BG25" i="15"/>
  <c r="BE25" i="15"/>
  <c r="BL27" i="15"/>
  <c r="BG27" i="15"/>
  <c r="BB27" i="15"/>
  <c r="BF27" i="15"/>
  <c r="AY27" i="15"/>
  <c r="BI27" i="15"/>
  <c r="BH27" i="15"/>
  <c r="BE27" i="15"/>
  <c r="BK27" i="15"/>
  <c r="BC27" i="15"/>
  <c r="BD27" i="15"/>
  <c r="BJ27" i="15"/>
  <c r="AX27" i="15"/>
  <c r="BA27" i="15"/>
  <c r="BE115" i="15"/>
  <c r="BB115" i="15"/>
  <c r="BJ115" i="15"/>
  <c r="AX115" i="15"/>
  <c r="BA115" i="15"/>
  <c r="BG115" i="15"/>
  <c r="BL115" i="15"/>
  <c r="AY115" i="15"/>
  <c r="BH115" i="15"/>
  <c r="BK115" i="15"/>
  <c r="BF115" i="15"/>
  <c r="BI115" i="15"/>
  <c r="BD115" i="15"/>
  <c r="BC115" i="15"/>
  <c r="BH31" i="15"/>
  <c r="BL31" i="15"/>
  <c r="BG31" i="15"/>
  <c r="AY31" i="15"/>
  <c r="BE31" i="15"/>
  <c r="BD31" i="15"/>
  <c r="BK31" i="15"/>
  <c r="AX31" i="15"/>
  <c r="BA31" i="15"/>
  <c r="BC31" i="15"/>
  <c r="BJ31" i="15"/>
  <c r="BF31" i="15"/>
  <c r="BB31" i="15"/>
  <c r="BI31" i="15"/>
  <c r="BD126" i="15"/>
  <c r="BA126" i="15"/>
  <c r="BL126" i="15"/>
  <c r="BK126" i="15"/>
  <c r="AY126" i="15"/>
  <c r="BB126" i="15"/>
  <c r="BC126" i="15"/>
  <c r="AX126" i="15"/>
  <c r="BE126" i="15"/>
  <c r="BG126" i="15"/>
  <c r="BJ126" i="15"/>
  <c r="BI126" i="15"/>
  <c r="BF126" i="15"/>
  <c r="BH126" i="15"/>
  <c r="AX64" i="15"/>
  <c r="BL64" i="15"/>
  <c r="BJ64" i="15"/>
  <c r="BB64" i="15"/>
  <c r="BK64" i="15"/>
  <c r="BC64" i="15"/>
  <c r="BI64" i="15"/>
  <c r="BH64" i="15"/>
  <c r="BE64" i="15"/>
  <c r="BF64" i="15"/>
  <c r="AY64" i="15"/>
  <c r="BD64" i="15"/>
  <c r="BG64" i="15"/>
  <c r="BA64" i="15"/>
  <c r="BA83" i="15"/>
  <c r="BJ83" i="15"/>
  <c r="BG83" i="15"/>
  <c r="BB83" i="15"/>
  <c r="BF83" i="15"/>
  <c r="BK83" i="15"/>
  <c r="BC83" i="15"/>
  <c r="BL83" i="15"/>
  <c r="BI83" i="15"/>
  <c r="AX83" i="15"/>
  <c r="AY83" i="15"/>
  <c r="BH83" i="15"/>
  <c r="BE83" i="15"/>
  <c r="BD83" i="15"/>
  <c r="AX110" i="15"/>
  <c r="BH110" i="15"/>
  <c r="BI110" i="15"/>
  <c r="BC110" i="15"/>
  <c r="AY110" i="15"/>
  <c r="BB110" i="15"/>
  <c r="BE110" i="15"/>
  <c r="BF110" i="15"/>
  <c r="BJ110" i="15"/>
  <c r="BA110" i="15"/>
  <c r="BD110" i="15"/>
  <c r="BL110" i="15"/>
  <c r="BK110" i="15"/>
  <c r="BG110" i="15"/>
  <c r="BA111" i="15"/>
  <c r="BL111" i="15"/>
  <c r="BF111" i="15"/>
  <c r="BB111" i="15"/>
  <c r="BH111" i="15"/>
  <c r="BJ111" i="15"/>
  <c r="BI111" i="15"/>
  <c r="BE111" i="15"/>
  <c r="AX111" i="15"/>
  <c r="BC111" i="15"/>
  <c r="BK111" i="15"/>
  <c r="BD111" i="15"/>
  <c r="BG111" i="15"/>
  <c r="AY111" i="15"/>
  <c r="AY92" i="15"/>
  <c r="BD92" i="15"/>
  <c r="BF92" i="15"/>
  <c r="BC92" i="15"/>
  <c r="BL92" i="15"/>
  <c r="BE92" i="15"/>
  <c r="BB92" i="15"/>
  <c r="AX92" i="15"/>
  <c r="BJ92" i="15"/>
  <c r="BI92" i="15"/>
  <c r="BH92" i="15"/>
  <c r="BA92" i="15"/>
  <c r="BK92" i="15"/>
  <c r="BG92" i="15"/>
  <c r="BB100" i="15"/>
  <c r="BH100" i="15"/>
  <c r="BG100" i="15"/>
  <c r="AY100" i="15"/>
  <c r="BC100" i="15"/>
  <c r="BK100" i="15"/>
  <c r="BF100" i="15"/>
  <c r="BA100" i="15"/>
  <c r="BE100" i="15"/>
  <c r="BI100" i="15"/>
  <c r="BJ100" i="15"/>
  <c r="AX100" i="15"/>
  <c r="BL100" i="15"/>
  <c r="BD100" i="15"/>
  <c r="AY123" i="15"/>
  <c r="BA123" i="15"/>
  <c r="BG123" i="15"/>
  <c r="BI123" i="15"/>
  <c r="BD123" i="15"/>
  <c r="AX123" i="15"/>
  <c r="BL123" i="15"/>
  <c r="BB123" i="15"/>
  <c r="BE123" i="15"/>
  <c r="BF123" i="15"/>
  <c r="BK123" i="15"/>
  <c r="BC123" i="15"/>
  <c r="BH123" i="15"/>
  <c r="BJ123" i="15"/>
  <c r="AY70" i="15"/>
  <c r="BI70" i="15"/>
  <c r="BB70" i="15"/>
  <c r="BE70" i="15"/>
  <c r="BD70" i="15"/>
  <c r="BA70" i="15"/>
  <c r="BC70" i="15"/>
  <c r="BK70" i="15"/>
  <c r="BH70" i="15"/>
  <c r="AX70" i="15"/>
  <c r="BL70" i="15"/>
  <c r="BJ70" i="15"/>
  <c r="BF70" i="15"/>
  <c r="BG70" i="15"/>
  <c r="BJ43" i="15"/>
  <c r="BL43" i="15"/>
  <c r="BF43" i="15"/>
  <c r="BE43" i="15"/>
  <c r="BK43" i="15"/>
  <c r="AX43" i="15"/>
  <c r="BI43" i="15"/>
  <c r="BC43" i="15"/>
  <c r="AY43" i="15"/>
  <c r="BB43" i="15"/>
  <c r="BG43" i="15"/>
  <c r="BH43" i="15"/>
  <c r="BA43" i="15"/>
  <c r="BD43" i="15"/>
  <c r="BH71" i="15"/>
  <c r="BE71" i="15"/>
  <c r="BC71" i="15"/>
  <c r="BI71" i="15"/>
  <c r="BJ71" i="15"/>
  <c r="BL71" i="15"/>
  <c r="AX71" i="15"/>
  <c r="BB71" i="15"/>
  <c r="BF71" i="15"/>
  <c r="AY71" i="15"/>
  <c r="BK71" i="15"/>
  <c r="BA71" i="15"/>
  <c r="BG71" i="15"/>
  <c r="BD71" i="15"/>
  <c r="BC106" i="15"/>
  <c r="BK106" i="15"/>
  <c r="BE106" i="15"/>
  <c r="AX106" i="15"/>
  <c r="BH106" i="15"/>
  <c r="BG106" i="15"/>
  <c r="BD106" i="15"/>
  <c r="BF106" i="15"/>
  <c r="BL106" i="15"/>
  <c r="BJ106" i="15"/>
  <c r="BI106" i="15"/>
  <c r="AY106" i="15"/>
  <c r="BB106" i="15"/>
  <c r="BA106" i="15"/>
  <c r="BL12" i="15"/>
  <c r="BD12" i="15"/>
  <c r="BF12" i="15"/>
  <c r="BJ12" i="15"/>
  <c r="BI12" i="15"/>
  <c r="BE12" i="15"/>
  <c r="BA12" i="15"/>
  <c r="AY12" i="15"/>
  <c r="BH12" i="15"/>
  <c r="BG12" i="15"/>
  <c r="BC12" i="15"/>
  <c r="BB12" i="15"/>
  <c r="AX12" i="15"/>
  <c r="BK12" i="15"/>
  <c r="AQ77" i="2"/>
  <c r="AP78" i="2"/>
  <c r="BH116" i="15" l="1"/>
  <c r="BG116" i="15"/>
  <c r="BJ116" i="15"/>
  <c r="BB116" i="15"/>
  <c r="BL116" i="15"/>
  <c r="BC116" i="15"/>
  <c r="AY116" i="15"/>
  <c r="BK116" i="15"/>
  <c r="AX116" i="15"/>
  <c r="BA116" i="15"/>
  <c r="BD116" i="15"/>
  <c r="BI116" i="15"/>
  <c r="BF116" i="15"/>
  <c r="BE116" i="15"/>
  <c r="AX109" i="15"/>
  <c r="BH109" i="15"/>
  <c r="BD109" i="15"/>
  <c r="BG109" i="15"/>
  <c r="BB109" i="15"/>
  <c r="BI109" i="15"/>
  <c r="BC109" i="15"/>
  <c r="BA109" i="15"/>
  <c r="BF109" i="15"/>
  <c r="BJ109" i="15"/>
  <c r="AY109" i="15"/>
  <c r="BL109" i="15"/>
  <c r="BE109" i="15"/>
  <c r="BK109" i="15"/>
  <c r="BG44" i="15"/>
  <c r="BI44" i="15"/>
  <c r="BL44" i="15"/>
  <c r="BB44" i="15"/>
  <c r="BC44" i="15"/>
  <c r="BJ44" i="15"/>
  <c r="AY44" i="15"/>
  <c r="BF44" i="15"/>
  <c r="BK44" i="15"/>
  <c r="BD44" i="15"/>
  <c r="AX44" i="15"/>
  <c r="BH44" i="15"/>
  <c r="BA44" i="15"/>
  <c r="BE44" i="15"/>
  <c r="AY65" i="15"/>
  <c r="BL65" i="15"/>
  <c r="BD65" i="15"/>
  <c r="BB65" i="15"/>
  <c r="AX65" i="15"/>
  <c r="BC65" i="15"/>
  <c r="BH65" i="15"/>
  <c r="BG65" i="15"/>
  <c r="BK65" i="15"/>
  <c r="BF65" i="15"/>
  <c r="BE65" i="15"/>
  <c r="BJ65" i="15"/>
  <c r="BA65" i="15"/>
  <c r="BI65" i="15"/>
  <c r="BG38" i="15"/>
  <c r="BK38" i="15"/>
  <c r="BL38" i="15"/>
  <c r="AX38" i="15"/>
  <c r="BA38" i="15"/>
  <c r="BH38" i="15"/>
  <c r="BE38" i="15"/>
  <c r="BC38" i="15"/>
  <c r="BI38" i="15"/>
  <c r="BJ38" i="15"/>
  <c r="AY38" i="15"/>
  <c r="BF38" i="15"/>
  <c r="BD38" i="15"/>
  <c r="BB38" i="15"/>
  <c r="AY72" i="15"/>
  <c r="BG72" i="15"/>
  <c r="BA72" i="15"/>
  <c r="BK72" i="15"/>
  <c r="BF72" i="15"/>
  <c r="BD72" i="15"/>
  <c r="BE72" i="15"/>
  <c r="AX72" i="15"/>
  <c r="BL72" i="15"/>
  <c r="BH72" i="15"/>
  <c r="BC72" i="15"/>
  <c r="BI72" i="15"/>
  <c r="BB72" i="15"/>
  <c r="BJ72" i="15"/>
  <c r="BA10" i="15"/>
  <c r="BG10" i="15"/>
  <c r="BE10" i="15"/>
  <c r="BL10" i="15"/>
  <c r="BD10" i="15"/>
  <c r="BB10" i="15"/>
  <c r="AX10" i="15"/>
  <c r="BJ10" i="15"/>
  <c r="BH10" i="15"/>
  <c r="BK10" i="15"/>
  <c r="BC10" i="15"/>
  <c r="BI10" i="15"/>
  <c r="BF10" i="15"/>
  <c r="AY10" i="15"/>
  <c r="AX102" i="15"/>
  <c r="BK102" i="15"/>
  <c r="BF102" i="15"/>
  <c r="BA102" i="15"/>
  <c r="AY102" i="15"/>
  <c r="BG102" i="15"/>
  <c r="BL102" i="15"/>
  <c r="BJ102" i="15"/>
  <c r="BE102" i="15"/>
  <c r="BC102" i="15"/>
  <c r="BB102" i="15"/>
  <c r="BH102" i="15"/>
  <c r="BI102" i="15"/>
  <c r="BD102" i="15"/>
  <c r="BG79" i="15"/>
  <c r="AY79" i="15"/>
  <c r="BB79" i="15"/>
  <c r="BA79" i="15"/>
  <c r="BJ79" i="15"/>
  <c r="BE79" i="15"/>
  <c r="BD79" i="15"/>
  <c r="BK79" i="15"/>
  <c r="BF79" i="15"/>
  <c r="AX79" i="15"/>
  <c r="BC79" i="15"/>
  <c r="BI79" i="15"/>
  <c r="BH79" i="15"/>
  <c r="BL79" i="15"/>
  <c r="AX11" i="15"/>
  <c r="BJ11" i="15"/>
  <c r="BG11" i="15"/>
  <c r="BF11" i="15"/>
  <c r="BE11" i="15"/>
  <c r="BA11" i="15"/>
  <c r="BI11" i="15"/>
  <c r="BH11" i="15"/>
  <c r="BK11" i="15"/>
  <c r="BD11" i="15"/>
  <c r="AY11" i="15"/>
  <c r="BC11" i="15"/>
  <c r="BL11" i="15"/>
  <c r="BB11" i="15"/>
  <c r="BF101" i="15"/>
  <c r="BC101" i="15"/>
  <c r="BD101" i="15"/>
  <c r="AX101" i="15"/>
  <c r="BJ101" i="15"/>
  <c r="BG101" i="15"/>
  <c r="BB101" i="15"/>
  <c r="AY101" i="15"/>
  <c r="BE101" i="15"/>
  <c r="BA101" i="15"/>
  <c r="BI101" i="15"/>
  <c r="BH101" i="15"/>
  <c r="BK101" i="15"/>
  <c r="BL101" i="15"/>
  <c r="BD104" i="15"/>
  <c r="BL104" i="15"/>
  <c r="BB104" i="15"/>
  <c r="BA104" i="15"/>
  <c r="BK104" i="15"/>
  <c r="AX104" i="15"/>
  <c r="AY104" i="15"/>
  <c r="BC104" i="15"/>
  <c r="BE104" i="15"/>
  <c r="BG104" i="15"/>
  <c r="BI104" i="15"/>
  <c r="BH104" i="15"/>
  <c r="BF104" i="15"/>
  <c r="BJ104" i="15"/>
  <c r="AX56" i="15"/>
  <c r="BJ56" i="15"/>
  <c r="BE56" i="15"/>
  <c r="BG56" i="15"/>
  <c r="BA56" i="15"/>
  <c r="BI56" i="15"/>
  <c r="BB56" i="15"/>
  <c r="BD56" i="15"/>
  <c r="BL56" i="15"/>
  <c r="BC56" i="15"/>
  <c r="AY56" i="15"/>
  <c r="BK56" i="15"/>
  <c r="BH56" i="15"/>
  <c r="BF56" i="15"/>
  <c r="BB98" i="15"/>
  <c r="BH98" i="15"/>
  <c r="BL98" i="15"/>
  <c r="BG98" i="15"/>
  <c r="BF98" i="15"/>
  <c r="BE98" i="15"/>
  <c r="BI98" i="15"/>
  <c r="BK98" i="15"/>
  <c r="BD98" i="15"/>
  <c r="BJ98" i="15"/>
  <c r="AX98" i="15"/>
  <c r="BA98" i="15"/>
  <c r="AY98" i="15"/>
  <c r="BC98" i="15"/>
  <c r="AY76" i="15"/>
  <c r="BK76" i="15"/>
  <c r="BD76" i="15"/>
  <c r="BC76" i="15"/>
  <c r="AX76" i="15"/>
  <c r="BG76" i="15"/>
  <c r="BH76" i="15"/>
  <c r="BA76" i="15"/>
  <c r="BE76" i="15"/>
  <c r="BI76" i="15"/>
  <c r="BB76" i="15"/>
  <c r="BJ76" i="15"/>
  <c r="BL76" i="15"/>
  <c r="BF76" i="15"/>
  <c r="AP79" i="2"/>
  <c r="AQ78" i="2"/>
  <c r="AP80" i="2" l="1"/>
  <c r="AQ79" i="2"/>
  <c r="AP81" i="2" l="1"/>
  <c r="AQ80" i="2"/>
  <c r="AP82" i="2" l="1"/>
  <c r="AQ81" i="2"/>
  <c r="AP83" i="2" l="1"/>
  <c r="AQ82" i="2"/>
  <c r="AQ83" i="2" l="1"/>
  <c r="AP84" i="2"/>
  <c r="AP85" i="2" l="1"/>
  <c r="AQ84" i="2"/>
  <c r="AP86" i="2" l="1"/>
  <c r="AQ85" i="2"/>
  <c r="AP87" i="2" l="1"/>
  <c r="AQ86" i="2"/>
  <c r="AQ87" i="2" l="1"/>
  <c r="AP88" i="2"/>
  <c r="AP89" i="2" l="1"/>
  <c r="AQ88" i="2"/>
  <c r="AP90" i="2" l="1"/>
  <c r="AQ89" i="2"/>
  <c r="AP91" i="2" l="1"/>
  <c r="AQ90" i="2"/>
  <c r="AP92" i="2" l="1"/>
  <c r="AQ91" i="2"/>
  <c r="AP93" i="2" l="1"/>
  <c r="AQ92" i="2"/>
  <c r="AP94" i="2" l="1"/>
  <c r="AQ93" i="2"/>
  <c r="AP95" i="2" l="1"/>
  <c r="AQ94" i="2"/>
  <c r="AP96" i="2" l="1"/>
  <c r="AQ95" i="2"/>
  <c r="AP97" i="2" l="1"/>
  <c r="AQ96" i="2"/>
  <c r="AP98" i="2" l="1"/>
  <c r="AQ97" i="2"/>
  <c r="AP99" i="2" l="1"/>
  <c r="AQ98" i="2"/>
  <c r="AP100" i="2" l="1"/>
  <c r="AQ99" i="2"/>
  <c r="AP101" i="2" l="1"/>
  <c r="AQ100" i="2"/>
  <c r="AP102" i="2" l="1"/>
  <c r="AQ101" i="2"/>
  <c r="AP103" i="2" l="1"/>
  <c r="AQ102" i="2"/>
  <c r="AP104" i="2" l="1"/>
  <c r="AQ103" i="2"/>
  <c r="AP105" i="2" l="1"/>
  <c r="AQ104" i="2"/>
  <c r="AP106" i="2" l="1"/>
  <c r="AQ105" i="2"/>
  <c r="AP107" i="2" l="1"/>
  <c r="AQ106" i="2"/>
  <c r="AP108" i="2" l="1"/>
  <c r="AQ107" i="2"/>
  <c r="AP109" i="2" l="1"/>
  <c r="AQ108" i="2"/>
  <c r="AP110" i="2" l="1"/>
  <c r="AQ109" i="2"/>
  <c r="AP111" i="2" l="1"/>
  <c r="AQ110" i="2"/>
  <c r="AP112" i="2" l="1"/>
  <c r="AQ111" i="2"/>
  <c r="AP113" i="2" l="1"/>
  <c r="AQ112" i="2"/>
  <c r="AP114" i="2" l="1"/>
  <c r="AQ113" i="2"/>
  <c r="AP115" i="2" l="1"/>
  <c r="AQ114" i="2"/>
  <c r="AP116" i="2" l="1"/>
  <c r="AQ115" i="2"/>
  <c r="AP117" i="2" l="1"/>
  <c r="AQ116" i="2"/>
  <c r="AP118" i="2" l="1"/>
  <c r="AQ117" i="2"/>
  <c r="AP119" i="2" l="1"/>
  <c r="AQ118" i="2"/>
  <c r="AP120" i="2" l="1"/>
  <c r="AQ119" i="2"/>
  <c r="AP121" i="2" l="1"/>
  <c r="AQ120" i="2"/>
  <c r="AP122" i="2" l="1"/>
  <c r="AQ121" i="2"/>
  <c r="AP123" i="2" l="1"/>
  <c r="AQ122" i="2"/>
  <c r="AP124" i="2" l="1"/>
  <c r="AQ123" i="2"/>
  <c r="AP125" i="2" l="1"/>
  <c r="AQ124" i="2"/>
  <c r="AP126" i="2" l="1"/>
  <c r="AQ125" i="2"/>
  <c r="AP127" i="2" l="1"/>
  <c r="AQ126" i="2"/>
  <c r="AP128" i="2" l="1"/>
  <c r="AQ127" i="2"/>
  <c r="AP129" i="2" l="1"/>
  <c r="AQ128" i="2"/>
  <c r="AP130" i="2" l="1"/>
  <c r="AQ129" i="2"/>
  <c r="AP131" i="2" l="1"/>
  <c r="AQ130" i="2"/>
  <c r="AP132" i="2" l="1"/>
  <c r="AQ132" i="2" s="1"/>
  <c r="AQ131" i="2"/>
</calcChain>
</file>

<file path=xl/sharedStrings.xml><?xml version="1.0" encoding="utf-8"?>
<sst xmlns="http://schemas.openxmlformats.org/spreadsheetml/2006/main" count="1010" uniqueCount="487">
  <si>
    <t>チーム名称：</t>
    <rPh sb="3" eb="5">
      <t>メイショウ</t>
    </rPh>
    <phoneticPr fontId="3"/>
  </si>
  <si>
    <t>チーム略称：</t>
    <rPh sb="3" eb="5">
      <t>リャクショウ</t>
    </rPh>
    <phoneticPr fontId="3"/>
  </si>
  <si>
    <t>申込責任者：</t>
    <rPh sb="0" eb="2">
      <t>モウシコミ</t>
    </rPh>
    <rPh sb="2" eb="5">
      <t>セキニンシャ</t>
    </rPh>
    <phoneticPr fontId="3"/>
  </si>
  <si>
    <t>連絡先住所：</t>
    <rPh sb="0" eb="3">
      <t>レンラクサキ</t>
    </rPh>
    <rPh sb="3" eb="5">
      <t>ジュウショ</t>
    </rPh>
    <phoneticPr fontId="3"/>
  </si>
  <si>
    <t>〒</t>
    <phoneticPr fontId="3"/>
  </si>
  <si>
    <t>℡</t>
    <phoneticPr fontId="3"/>
  </si>
  <si>
    <t>生年月日</t>
    <rPh sb="0" eb="2">
      <t>セイネン</t>
    </rPh>
    <rPh sb="2" eb="4">
      <t>ガッピ</t>
    </rPh>
    <phoneticPr fontId="3"/>
  </si>
  <si>
    <t>登録種別</t>
    <rPh sb="0" eb="2">
      <t>トウロク</t>
    </rPh>
    <rPh sb="2" eb="4">
      <t>シュベツ</t>
    </rPh>
    <phoneticPr fontId="3"/>
  </si>
  <si>
    <t>No</t>
    <phoneticPr fontId="3"/>
  </si>
  <si>
    <t>姓</t>
    <rPh sb="0" eb="1">
      <t>セイ</t>
    </rPh>
    <phoneticPr fontId="3"/>
  </si>
  <si>
    <t>名</t>
    <rPh sb="0" eb="1">
      <t>ナ</t>
    </rPh>
    <phoneticPr fontId="3"/>
  </si>
  <si>
    <t>チーム名</t>
    <rPh sb="3" eb="4">
      <t>メイ</t>
    </rPh>
    <phoneticPr fontId="3"/>
  </si>
  <si>
    <t>合計年齢</t>
    <rPh sb="0" eb="2">
      <t>ゴウケイ</t>
    </rPh>
    <rPh sb="2" eb="4">
      <t>ネンレイ</t>
    </rPh>
    <phoneticPr fontId="3"/>
  </si>
  <si>
    <t>第一泳者</t>
    <rPh sb="0" eb="2">
      <t>ダイイチ</t>
    </rPh>
    <rPh sb="2" eb="4">
      <t>エイシャ</t>
    </rPh>
    <phoneticPr fontId="3"/>
  </si>
  <si>
    <t>第二泳者</t>
    <rPh sb="0" eb="2">
      <t>ダイニ</t>
    </rPh>
    <rPh sb="2" eb="4">
      <t>エイシャ</t>
    </rPh>
    <phoneticPr fontId="3"/>
  </si>
  <si>
    <t>第三泳者</t>
    <rPh sb="0" eb="1">
      <t>ダイ</t>
    </rPh>
    <rPh sb="1" eb="2">
      <t>サン</t>
    </rPh>
    <rPh sb="2" eb="4">
      <t>エイシャ</t>
    </rPh>
    <phoneticPr fontId="3"/>
  </si>
  <si>
    <t>第四泳者</t>
    <rPh sb="0" eb="1">
      <t>ダイ</t>
    </rPh>
    <rPh sb="1" eb="2">
      <t>ヨン</t>
    </rPh>
    <rPh sb="2" eb="4">
      <t>エイシャ</t>
    </rPh>
    <phoneticPr fontId="3"/>
  </si>
  <si>
    <t>種目</t>
    <rPh sb="0" eb="2">
      <t>シュモク</t>
    </rPh>
    <phoneticPr fontId="3"/>
  </si>
  <si>
    <t>ｴﾝﾄﾘｰﾀｲﾑ</t>
    <phoneticPr fontId="3"/>
  </si>
  <si>
    <t>－</t>
    <phoneticPr fontId="3"/>
  </si>
  <si>
    <t>年齢</t>
    <rPh sb="0" eb="2">
      <t>ネンレイ</t>
    </rPh>
    <phoneticPr fontId="3"/>
  </si>
  <si>
    <t>区分</t>
    <rPh sb="0" eb="2">
      <t>クブン</t>
    </rPh>
    <phoneticPr fontId="3"/>
  </si>
  <si>
    <t>Fax</t>
    <phoneticPr fontId="3"/>
  </si>
  <si>
    <t>メールアドレス</t>
    <phoneticPr fontId="3"/>
  </si>
  <si>
    <t>フリガナ</t>
    <phoneticPr fontId="3"/>
  </si>
  <si>
    <t>◎参加人数</t>
    <rPh sb="1" eb="3">
      <t>サンカ</t>
    </rPh>
    <rPh sb="3" eb="5">
      <t>ニンズウ</t>
    </rPh>
    <phoneticPr fontId="3"/>
  </si>
  <si>
    <t>女子</t>
    <rPh sb="0" eb="2">
      <t>ジョシ</t>
    </rPh>
    <phoneticPr fontId="3"/>
  </si>
  <si>
    <t>男子</t>
    <rPh sb="0" eb="2">
      <t>ダンシ</t>
    </rPh>
    <phoneticPr fontId="3"/>
  </si>
  <si>
    <t>合計</t>
    <rPh sb="0" eb="2">
      <t>ゴウケイ</t>
    </rPh>
    <phoneticPr fontId="3"/>
  </si>
  <si>
    <t>◎リレー種目数</t>
    <rPh sb="4" eb="6">
      <t>シュモク</t>
    </rPh>
    <rPh sb="6" eb="7">
      <t>スウ</t>
    </rPh>
    <phoneticPr fontId="3"/>
  </si>
  <si>
    <t>◎個人種目数</t>
    <rPh sb="1" eb="3">
      <t>コジン</t>
    </rPh>
    <rPh sb="3" eb="5">
      <t>シュモク</t>
    </rPh>
    <rPh sb="5" eb="6">
      <t>スウ</t>
    </rPh>
    <phoneticPr fontId="3"/>
  </si>
  <si>
    <t>女子メドレー</t>
    <rPh sb="0" eb="2">
      <t>ジョシ</t>
    </rPh>
    <phoneticPr fontId="3"/>
  </si>
  <si>
    <t>混合フリー</t>
    <rPh sb="0" eb="2">
      <t>コンゴウ</t>
    </rPh>
    <phoneticPr fontId="3"/>
  </si>
  <si>
    <t>リレー合計</t>
    <rPh sb="3" eb="5">
      <t>ゴウケイ</t>
    </rPh>
    <phoneticPr fontId="3"/>
  </si>
  <si>
    <t>◎申込金明細</t>
    <rPh sb="1" eb="3">
      <t>モウシコミ</t>
    </rPh>
    <rPh sb="3" eb="4">
      <t>キン</t>
    </rPh>
    <rPh sb="4" eb="6">
      <t>メイサイ</t>
    </rPh>
    <phoneticPr fontId="3"/>
  </si>
  <si>
    <t>プログラム</t>
    <phoneticPr fontId="3"/>
  </si>
  <si>
    <t>合計金額</t>
    <rPh sb="0" eb="2">
      <t>ゴウケイ</t>
    </rPh>
    <rPh sb="2" eb="4">
      <t>キンガク</t>
    </rPh>
    <phoneticPr fontId="3"/>
  </si>
  <si>
    <t>【　男子　】</t>
    <rPh sb="2" eb="4">
      <t>ダンシ</t>
    </rPh>
    <phoneticPr fontId="3"/>
  </si>
  <si>
    <t>【　女子　】</t>
    <rPh sb="2" eb="4">
      <t>ジョシ</t>
    </rPh>
    <phoneticPr fontId="3"/>
  </si>
  <si>
    <t>１日目　種目②</t>
    <rPh sb="1" eb="2">
      <t>ニチ</t>
    </rPh>
    <rPh sb="2" eb="3">
      <t>メ</t>
    </rPh>
    <rPh sb="4" eb="6">
      <t>シュモク</t>
    </rPh>
    <phoneticPr fontId="3"/>
  </si>
  <si>
    <t>２日目　種目①</t>
    <rPh sb="1" eb="2">
      <t>ニチ</t>
    </rPh>
    <rPh sb="2" eb="3">
      <t>メ</t>
    </rPh>
    <rPh sb="4" eb="6">
      <t>シュモク</t>
    </rPh>
    <phoneticPr fontId="3"/>
  </si>
  <si>
    <t>２日目　種目②</t>
    <rPh sb="1" eb="2">
      <t>ニチ</t>
    </rPh>
    <rPh sb="2" eb="3">
      <t>メ</t>
    </rPh>
    <rPh sb="4" eb="6">
      <t>シュモク</t>
    </rPh>
    <phoneticPr fontId="3"/>
  </si>
  <si>
    <t>出場種目数</t>
    <rPh sb="0" eb="2">
      <t>シュツジョウ</t>
    </rPh>
    <rPh sb="2" eb="4">
      <t>シュモク</t>
    </rPh>
    <rPh sb="4" eb="5">
      <t>スウ</t>
    </rPh>
    <phoneticPr fontId="3"/>
  </si>
  <si>
    <t>①</t>
    <phoneticPr fontId="3"/>
  </si>
  <si>
    <t>②</t>
    <phoneticPr fontId="3"/>
  </si>
  <si>
    <t>③</t>
    <phoneticPr fontId="3"/>
  </si>
  <si>
    <t>④</t>
    <phoneticPr fontId="3"/>
  </si>
  <si>
    <t>＝</t>
    <phoneticPr fontId="3"/>
  </si>
  <si>
    <t>×</t>
    <phoneticPr fontId="3"/>
  </si>
  <si>
    <t>種目重複</t>
    <rPh sb="0" eb="2">
      <t>シュモク</t>
    </rPh>
    <rPh sb="2" eb="4">
      <t>チョウフク</t>
    </rPh>
    <phoneticPr fontId="3"/>
  </si>
  <si>
    <t>１日目　種目①</t>
    <rPh sb="1" eb="2">
      <t>ニチ</t>
    </rPh>
    <rPh sb="2" eb="3">
      <t>メ</t>
    </rPh>
    <rPh sb="4" eb="6">
      <t>シュモク</t>
    </rPh>
    <phoneticPr fontId="3"/>
  </si>
  <si>
    <t>※個人種目の入力を先に行って下さい。</t>
    <rPh sb="1" eb="3">
      <t>コジン</t>
    </rPh>
    <rPh sb="3" eb="5">
      <t>シュモク</t>
    </rPh>
    <rPh sb="6" eb="8">
      <t>ニュウリョク</t>
    </rPh>
    <rPh sb="9" eb="10">
      <t>サキ</t>
    </rPh>
    <rPh sb="11" eb="12">
      <t>オコナ</t>
    </rPh>
    <rPh sb="14" eb="15">
      <t>クダ</t>
    </rPh>
    <phoneticPr fontId="3"/>
  </si>
  <si>
    <t>色のついた部分のみ入力願います。</t>
    <rPh sb="0" eb="1">
      <t>イロ</t>
    </rPh>
    <rPh sb="5" eb="7">
      <t>ブブン</t>
    </rPh>
    <rPh sb="9" eb="11">
      <t>ニュウリョク</t>
    </rPh>
    <rPh sb="11" eb="12">
      <t>ネガ</t>
    </rPh>
    <phoneticPr fontId="3"/>
  </si>
  <si>
    <t>申込書</t>
    <rPh sb="0" eb="3">
      <t>モウシコミショ</t>
    </rPh>
    <phoneticPr fontId="3"/>
  </si>
  <si>
    <t>チーム略称</t>
    <rPh sb="3" eb="5">
      <t>リャクショウ</t>
    </rPh>
    <phoneticPr fontId="3"/>
  </si>
  <si>
    <t>連絡責任者名</t>
    <rPh sb="0" eb="2">
      <t>レンラク</t>
    </rPh>
    <rPh sb="2" eb="5">
      <t>セキニンシャ</t>
    </rPh>
    <rPh sb="5" eb="6">
      <t>メイ</t>
    </rPh>
    <phoneticPr fontId="3"/>
  </si>
  <si>
    <t>責任者カナ</t>
    <rPh sb="0" eb="3">
      <t>セキニンシャ</t>
    </rPh>
    <phoneticPr fontId="3"/>
  </si>
  <si>
    <t>郵便番号</t>
    <rPh sb="0" eb="4">
      <t>ユウビンバンゴウ</t>
    </rPh>
    <phoneticPr fontId="3"/>
  </si>
  <si>
    <t>チーム名カナ</t>
    <rPh sb="3" eb="4">
      <t>メイ</t>
    </rPh>
    <phoneticPr fontId="3"/>
  </si>
  <si>
    <t>住所１</t>
    <rPh sb="0" eb="2">
      <t>ジュウショ</t>
    </rPh>
    <phoneticPr fontId="3"/>
  </si>
  <si>
    <t>住所２</t>
    <rPh sb="0" eb="2">
      <t>ジュウショ</t>
    </rPh>
    <phoneticPr fontId="3"/>
  </si>
  <si>
    <t>電話番号</t>
    <rPh sb="0" eb="2">
      <t>デンワ</t>
    </rPh>
    <rPh sb="2" eb="4">
      <t>バンゴウ</t>
    </rPh>
    <phoneticPr fontId="3"/>
  </si>
  <si>
    <t>ＦＡＸ番号</t>
    <rPh sb="3" eb="5">
      <t>バンゴウ</t>
    </rPh>
    <phoneticPr fontId="3"/>
  </si>
  <si>
    <t>メールアドレス</t>
    <phoneticPr fontId="3"/>
  </si>
  <si>
    <t>参加人数</t>
    <rPh sb="0" eb="2">
      <t>サンカ</t>
    </rPh>
    <rPh sb="2" eb="4">
      <t>ニンズウ</t>
    </rPh>
    <phoneticPr fontId="3"/>
  </si>
  <si>
    <t>リレー種目数</t>
    <rPh sb="3" eb="5">
      <t>シュモク</t>
    </rPh>
    <rPh sb="5" eb="6">
      <t>スウ</t>
    </rPh>
    <phoneticPr fontId="3"/>
  </si>
  <si>
    <t>個人種目数</t>
    <rPh sb="0" eb="2">
      <t>コジン</t>
    </rPh>
    <rPh sb="2" eb="4">
      <t>シュモク</t>
    </rPh>
    <rPh sb="4" eb="5">
      <t>スウ</t>
    </rPh>
    <phoneticPr fontId="3"/>
  </si>
  <si>
    <t>ランキング</t>
    <phoneticPr fontId="3"/>
  </si>
  <si>
    <t>入金金額</t>
    <rPh sb="0" eb="2">
      <t>ニュウキン</t>
    </rPh>
    <rPh sb="2" eb="4">
      <t>キンガク</t>
    </rPh>
    <phoneticPr fontId="3"/>
  </si>
  <si>
    <t>No</t>
    <phoneticPr fontId="3"/>
  </si>
  <si>
    <t>種　　目</t>
    <rPh sb="0" eb="1">
      <t>タネ</t>
    </rPh>
    <rPh sb="3" eb="4">
      <t>メ</t>
    </rPh>
    <phoneticPr fontId="3"/>
  </si>
  <si>
    <t>氏名</t>
    <rPh sb="0" eb="2">
      <t>シメイ</t>
    </rPh>
    <phoneticPr fontId="3"/>
  </si>
  <si>
    <t>所属番号</t>
    <rPh sb="0" eb="2">
      <t>ショゾク</t>
    </rPh>
    <rPh sb="2" eb="4">
      <t>バンゴウ</t>
    </rPh>
    <phoneticPr fontId="3"/>
  </si>
  <si>
    <t>所属略称</t>
    <rPh sb="0" eb="2">
      <t>ショゾク</t>
    </rPh>
    <rPh sb="2" eb="4">
      <t>リャクショウ</t>
    </rPh>
    <phoneticPr fontId="3"/>
  </si>
  <si>
    <t>所属名カナ</t>
    <rPh sb="0" eb="3">
      <t>ショゾクメイ</t>
    </rPh>
    <phoneticPr fontId="3"/>
  </si>
  <si>
    <t>所属略称カナ</t>
    <rPh sb="0" eb="2">
      <t>ショゾク</t>
    </rPh>
    <rPh sb="2" eb="4">
      <t>リャクショウ</t>
    </rPh>
    <phoneticPr fontId="3"/>
  </si>
  <si>
    <t>選手No</t>
    <rPh sb="0" eb="2">
      <t>センシュ</t>
    </rPh>
    <phoneticPr fontId="3"/>
  </si>
  <si>
    <t>性別</t>
    <rPh sb="0" eb="2">
      <t>セイベツ</t>
    </rPh>
    <phoneticPr fontId="3"/>
  </si>
  <si>
    <t>区分No</t>
    <rPh sb="0" eb="2">
      <t>クブン</t>
    </rPh>
    <phoneticPr fontId="3"/>
  </si>
  <si>
    <t>JASF</t>
    <phoneticPr fontId="3"/>
  </si>
  <si>
    <t>氏名2</t>
    <rPh sb="0" eb="2">
      <t>シメイ</t>
    </rPh>
    <phoneticPr fontId="3"/>
  </si>
  <si>
    <t>団体番号</t>
    <rPh sb="0" eb="2">
      <t>ダンタイ</t>
    </rPh>
    <rPh sb="2" eb="4">
      <t>バンゴウ</t>
    </rPh>
    <phoneticPr fontId="3"/>
  </si>
  <si>
    <t>種目No</t>
    <rPh sb="0" eb="2">
      <t>シュモク</t>
    </rPh>
    <phoneticPr fontId="3"/>
  </si>
  <si>
    <t>距離</t>
    <rPh sb="0" eb="2">
      <t>キョリ</t>
    </rPh>
    <phoneticPr fontId="3"/>
  </si>
  <si>
    <t>オープン</t>
    <phoneticPr fontId="3"/>
  </si>
  <si>
    <t>エントリータイム</t>
    <phoneticPr fontId="3"/>
  </si>
  <si>
    <t>エントリータイム</t>
    <phoneticPr fontId="3"/>
  </si>
  <si>
    <t>性</t>
    <rPh sb="0" eb="1">
      <t>セイ</t>
    </rPh>
    <phoneticPr fontId="3"/>
  </si>
  <si>
    <t>重複</t>
    <rPh sb="0" eb="2">
      <t>チョウフク</t>
    </rPh>
    <phoneticPr fontId="3"/>
  </si>
  <si>
    <t>①</t>
    <phoneticPr fontId="3"/>
  </si>
  <si>
    <t>②</t>
    <phoneticPr fontId="3"/>
  </si>
  <si>
    <t>大会名</t>
    <rPh sb="0" eb="2">
      <t>タイカイ</t>
    </rPh>
    <rPh sb="2" eb="3">
      <t>メイ</t>
    </rPh>
    <phoneticPr fontId="3"/>
  </si>
  <si>
    <t>訂正締切日</t>
    <rPh sb="0" eb="2">
      <t>テイセイ</t>
    </rPh>
    <rPh sb="2" eb="5">
      <t>シメキリビ</t>
    </rPh>
    <phoneticPr fontId="3"/>
  </si>
  <si>
    <t>返信宛先</t>
    <rPh sb="0" eb="2">
      <t>ヘンシン</t>
    </rPh>
    <rPh sb="2" eb="4">
      <t>アテサキ</t>
    </rPh>
    <phoneticPr fontId="3"/>
  </si>
  <si>
    <t>部</t>
    <rPh sb="0" eb="1">
      <t>ブ</t>
    </rPh>
    <phoneticPr fontId="3"/>
  </si>
  <si>
    <t>ｴﾝﾄﾘｰ数</t>
    <rPh sb="5" eb="6">
      <t>スウ</t>
    </rPh>
    <phoneticPr fontId="3"/>
  </si>
  <si>
    <t>プロNo</t>
    <phoneticPr fontId="3"/>
  </si>
  <si>
    <t>種目番号</t>
    <rPh sb="0" eb="2">
      <t>シュモク</t>
    </rPh>
    <rPh sb="2" eb="4">
      <t>バンゴウ</t>
    </rPh>
    <phoneticPr fontId="3"/>
  </si>
  <si>
    <t>種目名</t>
    <rPh sb="0" eb="2">
      <t>シュモク</t>
    </rPh>
    <rPh sb="2" eb="3">
      <t>メイ</t>
    </rPh>
    <phoneticPr fontId="3"/>
  </si>
  <si>
    <t>④</t>
    <phoneticPr fontId="3"/>
  </si>
  <si>
    <t>③</t>
    <phoneticPr fontId="3"/>
  </si>
  <si>
    <t>②</t>
    <phoneticPr fontId="3"/>
  </si>
  <si>
    <t>①</t>
    <phoneticPr fontId="3"/>
  </si>
  <si>
    <t>数</t>
    <rPh sb="0" eb="1">
      <t>カズ</t>
    </rPh>
    <phoneticPr fontId="3"/>
  </si>
  <si>
    <t>No区分</t>
    <rPh sb="2" eb="4">
      <t>クブン</t>
    </rPh>
    <phoneticPr fontId="3"/>
  </si>
  <si>
    <t>④</t>
    <phoneticPr fontId="3"/>
  </si>
  <si>
    <t>③</t>
    <phoneticPr fontId="3"/>
  </si>
  <si>
    <t>②</t>
    <phoneticPr fontId="3"/>
  </si>
  <si>
    <t>①</t>
    <phoneticPr fontId="3"/>
  </si>
  <si>
    <t>計</t>
    <rPh sb="0" eb="1">
      <t>ケイ</t>
    </rPh>
    <phoneticPr fontId="3"/>
  </si>
  <si>
    <t>④</t>
    <phoneticPr fontId="3"/>
  </si>
  <si>
    <t>③</t>
    <phoneticPr fontId="3"/>
  </si>
  <si>
    <t>②</t>
    <phoneticPr fontId="3"/>
  </si>
  <si>
    <t>①</t>
    <phoneticPr fontId="3"/>
  </si>
  <si>
    <t>No</t>
    <phoneticPr fontId="3"/>
  </si>
  <si>
    <t>番号</t>
    <rPh sb="0" eb="2">
      <t>バンゴウ</t>
    </rPh>
    <phoneticPr fontId="3"/>
  </si>
  <si>
    <t>ｴﾝﾄﾘｰﾀｲﾑ</t>
    <phoneticPr fontId="3"/>
  </si>
  <si>
    <t>No.</t>
    <phoneticPr fontId="3"/>
  </si>
  <si>
    <t>泳者No</t>
    <rPh sb="0" eb="2">
      <t>エイシャ</t>
    </rPh>
    <phoneticPr fontId="3"/>
  </si>
  <si>
    <t>種目数</t>
    <rPh sb="0" eb="2">
      <t>シュモク</t>
    </rPh>
    <rPh sb="2" eb="3">
      <t>スウ</t>
    </rPh>
    <phoneticPr fontId="3"/>
  </si>
  <si>
    <t>プロNo氏名</t>
    <rPh sb="4" eb="6">
      <t>シメイ</t>
    </rPh>
    <phoneticPr fontId="3"/>
  </si>
  <si>
    <t>プロ</t>
    <phoneticPr fontId="3"/>
  </si>
  <si>
    <t>泳者4No</t>
    <rPh sb="0" eb="2">
      <t>エイシャ</t>
    </rPh>
    <phoneticPr fontId="17"/>
  </si>
  <si>
    <t>泳者3No</t>
    <rPh sb="0" eb="2">
      <t>エイシャ</t>
    </rPh>
    <phoneticPr fontId="17"/>
  </si>
  <si>
    <t>泳者2No</t>
    <rPh sb="0" eb="2">
      <t>エイシャ</t>
    </rPh>
    <phoneticPr fontId="17"/>
  </si>
  <si>
    <t>泳者1No</t>
    <rPh sb="0" eb="2">
      <t>エイシャ</t>
    </rPh>
    <phoneticPr fontId="17"/>
  </si>
  <si>
    <t>距離</t>
    <rPh sb="0" eb="2">
      <t>キョリ</t>
    </rPh>
    <phoneticPr fontId="17"/>
  </si>
  <si>
    <t>種目No</t>
    <rPh sb="0" eb="2">
      <t>シュモク</t>
    </rPh>
    <phoneticPr fontId="17"/>
  </si>
  <si>
    <t>オープン</t>
    <phoneticPr fontId="17"/>
  </si>
  <si>
    <t>団体番号</t>
    <rPh sb="0" eb="2">
      <t>ダンタイ</t>
    </rPh>
    <rPh sb="2" eb="4">
      <t>バンゴウ</t>
    </rPh>
    <phoneticPr fontId="17"/>
  </si>
  <si>
    <t>エントリータイム</t>
    <phoneticPr fontId="17"/>
  </si>
  <si>
    <t>区分No</t>
    <rPh sb="0" eb="2">
      <t>クブン</t>
    </rPh>
    <phoneticPr fontId="17"/>
  </si>
  <si>
    <t>学種</t>
    <rPh sb="0" eb="1">
      <t>ガク</t>
    </rPh>
    <rPh sb="1" eb="2">
      <t>シュ</t>
    </rPh>
    <phoneticPr fontId="17"/>
  </si>
  <si>
    <t>チーム名カナ</t>
    <rPh sb="3" eb="4">
      <t>メイ</t>
    </rPh>
    <phoneticPr fontId="17"/>
  </si>
  <si>
    <t>チーム名</t>
    <rPh sb="3" eb="4">
      <t>メイ</t>
    </rPh>
    <phoneticPr fontId="17"/>
  </si>
  <si>
    <t>性別</t>
    <rPh sb="0" eb="2">
      <t>セイベツ</t>
    </rPh>
    <phoneticPr fontId="17"/>
  </si>
  <si>
    <t>年齢</t>
    <rPh sb="0" eb="2">
      <t>ネンレイ</t>
    </rPh>
    <phoneticPr fontId="3"/>
  </si>
  <si>
    <t>選手No</t>
    <rPh sb="0" eb="2">
      <t>センシュ</t>
    </rPh>
    <phoneticPr fontId="3"/>
  </si>
  <si>
    <t>※リレーのみ出場できる場合</t>
    <rPh sb="6" eb="8">
      <t>シュツジョウ</t>
    </rPh>
    <rPh sb="11" eb="13">
      <t>バアイ</t>
    </rPh>
    <phoneticPr fontId="3"/>
  </si>
  <si>
    <t>ＹとＺを変更すること。</t>
    <rPh sb="4" eb="6">
      <t>ヘンコウ</t>
    </rPh>
    <phoneticPr fontId="3"/>
  </si>
  <si>
    <t>混合メドレー</t>
    <rPh sb="0" eb="2">
      <t>コンゴウ</t>
    </rPh>
    <phoneticPr fontId="3"/>
  </si>
  <si>
    <t>100m自　由　形</t>
    <rPh sb="4" eb="5">
      <t>ジ</t>
    </rPh>
    <rPh sb="6" eb="7">
      <t>ヨシ</t>
    </rPh>
    <rPh sb="8" eb="9">
      <t>カタチ</t>
    </rPh>
    <phoneticPr fontId="3"/>
  </si>
  <si>
    <t>100m背　泳　ぎ</t>
    <rPh sb="4" eb="5">
      <t>セ</t>
    </rPh>
    <rPh sb="6" eb="7">
      <t>エイ</t>
    </rPh>
    <phoneticPr fontId="3"/>
  </si>
  <si>
    <t>100m平　泳　ぎ</t>
    <rPh sb="4" eb="5">
      <t>ヒラ</t>
    </rPh>
    <rPh sb="6" eb="7">
      <t>エイ</t>
    </rPh>
    <phoneticPr fontId="3"/>
  </si>
  <si>
    <t xml:space="preserve"> 50m自　由　形</t>
    <rPh sb="4" eb="5">
      <t>ジ</t>
    </rPh>
    <rPh sb="6" eb="7">
      <t>ヨシ</t>
    </rPh>
    <rPh sb="8" eb="9">
      <t>カタチ</t>
    </rPh>
    <phoneticPr fontId="3"/>
  </si>
  <si>
    <t xml:space="preserve"> 50m背　泳　ぎ</t>
    <rPh sb="4" eb="5">
      <t>セ</t>
    </rPh>
    <rPh sb="6" eb="7">
      <t>エイ</t>
    </rPh>
    <phoneticPr fontId="3"/>
  </si>
  <si>
    <t xml:space="preserve"> 50m平　泳　ぎ</t>
    <rPh sb="4" eb="5">
      <t>ヒラ</t>
    </rPh>
    <rPh sb="6" eb="7">
      <t>エイ</t>
    </rPh>
    <phoneticPr fontId="3"/>
  </si>
  <si>
    <t>個人ID番号</t>
    <rPh sb="0" eb="2">
      <t>コジン</t>
    </rPh>
    <rPh sb="4" eb="6">
      <t>バンゴウ</t>
    </rPh>
    <phoneticPr fontId="3"/>
  </si>
  <si>
    <t>チームID</t>
    <phoneticPr fontId="3"/>
  </si>
  <si>
    <t>混合</t>
    <rPh sb="0" eb="2">
      <t>コンゴウ</t>
    </rPh>
    <phoneticPr fontId="3"/>
  </si>
  <si>
    <t>男子メドレー</t>
    <rPh sb="0" eb="2">
      <t>ダンシ</t>
    </rPh>
    <phoneticPr fontId="3"/>
  </si>
  <si>
    <t>女子フリー</t>
    <rPh sb="0" eb="2">
      <t>ジョシ</t>
    </rPh>
    <phoneticPr fontId="3"/>
  </si>
  <si>
    <t>男子フリー</t>
    <rPh sb="0" eb="2">
      <t>ダンシ</t>
    </rPh>
    <phoneticPr fontId="3"/>
  </si>
  <si>
    <t>Ver1.0</t>
    <phoneticPr fontId="3"/>
  </si>
  <si>
    <t>チーム登録</t>
    <rPh sb="3" eb="5">
      <t>トウロク</t>
    </rPh>
    <phoneticPr fontId="3"/>
  </si>
  <si>
    <t>リレー申込書</t>
    <rPh sb="3" eb="6">
      <t>モウシコミショ</t>
    </rPh>
    <phoneticPr fontId="3"/>
  </si>
  <si>
    <t>チーム登録番号：</t>
    <rPh sb="3" eb="5">
      <t>トウロク</t>
    </rPh>
    <rPh sb="5" eb="7">
      <t>バンゴウ</t>
    </rPh>
    <phoneticPr fontId="3"/>
  </si>
  <si>
    <t>個人申込書</t>
    <rPh sb="0" eb="2">
      <t>コジン</t>
    </rPh>
    <rPh sb="2" eb="5">
      <t>モウシコミショ</t>
    </rPh>
    <phoneticPr fontId="3"/>
  </si>
  <si>
    <t>氏名2</t>
    <rPh sb="0" eb="2">
      <t>シメイ</t>
    </rPh>
    <phoneticPr fontId="3"/>
  </si>
  <si>
    <t>選手No</t>
    <rPh sb="0" eb="2">
      <t>センシュ</t>
    </rPh>
    <phoneticPr fontId="3"/>
  </si>
  <si>
    <t>名</t>
    <rPh sb="0" eb="1">
      <t>メイ</t>
    </rPh>
    <phoneticPr fontId="3"/>
  </si>
  <si>
    <t>チーム略称フリガナ：</t>
    <rPh sb="3" eb="5">
      <t>リャクショウ</t>
    </rPh>
    <phoneticPr fontId="3"/>
  </si>
  <si>
    <t>ＴＥＬ：</t>
    <phoneticPr fontId="3"/>
  </si>
  <si>
    <t>ＦＡＸ：</t>
    <phoneticPr fontId="3"/>
  </si>
  <si>
    <t>メールアドレス：</t>
    <phoneticPr fontId="3"/>
  </si>
  <si>
    <t>：大会初日</t>
    <rPh sb="1" eb="3">
      <t>タイカイ</t>
    </rPh>
    <rPh sb="3" eb="5">
      <t>ショニチ</t>
    </rPh>
    <phoneticPr fontId="3"/>
  </si>
  <si>
    <t>：大会最終日</t>
    <rPh sb="1" eb="3">
      <t>タイカイ</t>
    </rPh>
    <rPh sb="3" eb="6">
      <t>サイシュウビ</t>
    </rPh>
    <phoneticPr fontId="3"/>
  </si>
  <si>
    <t>：申込み締切日</t>
    <rPh sb="1" eb="3">
      <t>モウシコ</t>
    </rPh>
    <rPh sb="4" eb="7">
      <t>シメキリビ</t>
    </rPh>
    <phoneticPr fontId="3"/>
  </si>
  <si>
    <t>【申込み方法】</t>
    <rPh sb="1" eb="3">
      <t>モウシコ</t>
    </rPh>
    <rPh sb="4" eb="6">
      <t>ホウホウ</t>
    </rPh>
    <phoneticPr fontId="3"/>
  </si>
  <si>
    <t>　（桃色網掛け部分は入力必須項目です）</t>
    <rPh sb="2" eb="4">
      <t>モモイロ</t>
    </rPh>
    <rPh sb="4" eb="6">
      <t>アミカ</t>
    </rPh>
    <rPh sb="7" eb="9">
      <t>ブブン</t>
    </rPh>
    <rPh sb="10" eb="12">
      <t>ニュウリョク</t>
    </rPh>
    <rPh sb="12" eb="14">
      <t>ヒッス</t>
    </rPh>
    <rPh sb="14" eb="16">
      <t>コウモク</t>
    </rPh>
    <phoneticPr fontId="3"/>
  </si>
  <si>
    <t>　◎個人ＩＤ番号は2016年度からの新ＩＤ番号（８桁）を入力して下さい。</t>
    <rPh sb="2" eb="4">
      <t>コジン</t>
    </rPh>
    <rPh sb="6" eb="8">
      <t>バンゴウ</t>
    </rPh>
    <rPh sb="13" eb="15">
      <t>ネンド</t>
    </rPh>
    <rPh sb="18" eb="19">
      <t>シン</t>
    </rPh>
    <rPh sb="21" eb="23">
      <t>バンゴウ</t>
    </rPh>
    <rPh sb="25" eb="26">
      <t>ケタ</t>
    </rPh>
    <rPh sb="28" eb="30">
      <t>ニュウリョク</t>
    </rPh>
    <rPh sb="32" eb="33">
      <t>クダ</t>
    </rPh>
    <phoneticPr fontId="3"/>
  </si>
  <si>
    <t>　◎個人ＩＤ番号、氏名、歴年齢がマスターズ個人登録確認書と相違なき事を必ずご確認ください。</t>
    <rPh sb="2" eb="4">
      <t>コジン</t>
    </rPh>
    <rPh sb="6" eb="8">
      <t>バンゴウ</t>
    </rPh>
    <rPh sb="9" eb="11">
      <t>シメイ</t>
    </rPh>
    <rPh sb="12" eb="13">
      <t>レキ</t>
    </rPh>
    <rPh sb="13" eb="15">
      <t>ネンレイ</t>
    </rPh>
    <rPh sb="21" eb="23">
      <t>コジン</t>
    </rPh>
    <rPh sb="23" eb="25">
      <t>トウロク</t>
    </rPh>
    <rPh sb="25" eb="28">
      <t>カクニンショ</t>
    </rPh>
    <rPh sb="29" eb="31">
      <t>ソウイ</t>
    </rPh>
    <rPh sb="33" eb="34">
      <t>コト</t>
    </rPh>
    <rPh sb="35" eb="36">
      <t>カナラ</t>
    </rPh>
    <rPh sb="38" eb="40">
      <t>カクニン</t>
    </rPh>
    <phoneticPr fontId="3"/>
  </si>
  <si>
    <t>　　２０１５年度までの個人ＩＤ番号（１０桁）では申込み出来ません。</t>
    <rPh sb="6" eb="8">
      <t>ネンド</t>
    </rPh>
    <rPh sb="11" eb="13">
      <t>コジン</t>
    </rPh>
    <rPh sb="15" eb="17">
      <t>バンゴウ</t>
    </rPh>
    <rPh sb="20" eb="21">
      <t>ケタ</t>
    </rPh>
    <rPh sb="24" eb="26">
      <t>モウシコ</t>
    </rPh>
    <rPh sb="27" eb="29">
      <t>デキ</t>
    </rPh>
    <phoneticPr fontId="3"/>
  </si>
  <si>
    <t>　（リレー種目に出場する場合のみ）</t>
    <rPh sb="5" eb="7">
      <t>シュモク</t>
    </rPh>
    <rPh sb="8" eb="10">
      <t>シュツジョウ</t>
    </rPh>
    <rPh sb="12" eb="14">
      <t>バアイ</t>
    </rPh>
    <phoneticPr fontId="3"/>
  </si>
  <si>
    <t>② 「個人申込書」シートにて、個人のエントリーデータを入力します。</t>
    <rPh sb="3" eb="5">
      <t>コジン</t>
    </rPh>
    <rPh sb="5" eb="8">
      <t>モウシコミショ</t>
    </rPh>
    <rPh sb="15" eb="17">
      <t>コジン</t>
    </rPh>
    <rPh sb="27" eb="29">
      <t>ニュウリョク</t>
    </rPh>
    <phoneticPr fontId="3"/>
  </si>
  <si>
    <t>③ 「リレー申込書」シートにて、リレー種目のエントリーデータを入力します。</t>
    <rPh sb="6" eb="9">
      <t>モウシコミショ</t>
    </rPh>
    <rPh sb="19" eb="21">
      <t>シュモク</t>
    </rPh>
    <rPh sb="31" eb="33">
      <t>ニュウリョク</t>
    </rPh>
    <phoneticPr fontId="3"/>
  </si>
  <si>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3"/>
  </si>
  <si>
    <t>⑥ メール送信後３日以内に参加費を振込み、振込票のコピーと誓約書を下記までお送りください。</t>
    <rPh sb="5" eb="7">
      <t>ソウシン</t>
    </rPh>
    <rPh sb="7" eb="8">
      <t>ゴ</t>
    </rPh>
    <rPh sb="9" eb="10">
      <t>ニチ</t>
    </rPh>
    <rPh sb="10" eb="12">
      <t>イナイ</t>
    </rPh>
    <rPh sb="13" eb="15">
      <t>サンカ</t>
    </rPh>
    <rPh sb="15" eb="16">
      <t>ヒ</t>
    </rPh>
    <rPh sb="17" eb="19">
      <t>フリコ</t>
    </rPh>
    <rPh sb="21" eb="23">
      <t>フリコミ</t>
    </rPh>
    <rPh sb="23" eb="24">
      <t>ヒョウ</t>
    </rPh>
    <rPh sb="29" eb="32">
      <t>セイヤクショ</t>
    </rPh>
    <rPh sb="33" eb="35">
      <t>カキ</t>
    </rPh>
    <rPh sb="38" eb="39">
      <t>オク</t>
    </rPh>
    <phoneticPr fontId="3"/>
  </si>
  <si>
    <t>　 誓約書は東京都水泳協会ホームページからダウンロードをしてご使用ください。</t>
    <rPh sb="2" eb="5">
      <t>セイヤクショ</t>
    </rPh>
    <rPh sb="6" eb="9">
      <t>トウキョウト</t>
    </rPh>
    <rPh sb="9" eb="11">
      <t>スイエイ</t>
    </rPh>
    <rPh sb="11" eb="13">
      <t>キョウカイ</t>
    </rPh>
    <rPh sb="31" eb="33">
      <t>シヨウ</t>
    </rPh>
    <phoneticPr fontId="3"/>
  </si>
  <si>
    <t>　　　郵送先　〒150-0012 東京都渋谷区広尾 1-3-18広尾オフィスビル８ Ｆ</t>
    <rPh sb="3" eb="5">
      <t>ユウソウ</t>
    </rPh>
    <rPh sb="5" eb="6">
      <t>サキ</t>
    </rPh>
    <phoneticPr fontId="3"/>
  </si>
  <si>
    <t>　　　　　　　　　　　　（公財）東京都水泳協会 東京都マスターズ係</t>
    <phoneticPr fontId="3"/>
  </si>
  <si>
    <t>歴年齢</t>
    <rPh sb="0" eb="1">
      <t>レキ</t>
    </rPh>
    <rPh sb="1" eb="3">
      <t>ネンレイ</t>
    </rPh>
    <phoneticPr fontId="3"/>
  </si>
  <si>
    <t>プログラム</t>
    <phoneticPr fontId="3"/>
  </si>
  <si>
    <t>◎競技役員記入欄</t>
    <rPh sb="1" eb="3">
      <t>キョウギ</t>
    </rPh>
    <rPh sb="3" eb="5">
      <t>ヤクイン</t>
    </rPh>
    <rPh sb="5" eb="7">
      <t>キニュウ</t>
    </rPh>
    <rPh sb="7" eb="8">
      <t>ラン</t>
    </rPh>
    <phoneticPr fontId="3"/>
  </si>
  <si>
    <t>役員派遣期日</t>
    <rPh sb="0" eb="2">
      <t>ヤクイン</t>
    </rPh>
    <rPh sb="2" eb="4">
      <t>ハケン</t>
    </rPh>
    <rPh sb="4" eb="6">
      <t>キジツ</t>
    </rPh>
    <phoneticPr fontId="3"/>
  </si>
  <si>
    <t>氏　　名</t>
    <rPh sb="0" eb="1">
      <t>シ</t>
    </rPh>
    <rPh sb="3" eb="4">
      <t>メイ</t>
    </rPh>
    <phoneticPr fontId="3"/>
  </si>
  <si>
    <t>希望役職</t>
    <rPh sb="0" eb="2">
      <t>キボウ</t>
    </rPh>
    <rPh sb="2" eb="4">
      <t>ヤクショク</t>
    </rPh>
    <phoneticPr fontId="3"/>
  </si>
  <si>
    <t>公認競技役員資格</t>
    <rPh sb="0" eb="2">
      <t>コウニン</t>
    </rPh>
    <rPh sb="2" eb="4">
      <t>キョウギ</t>
    </rPh>
    <rPh sb="4" eb="6">
      <t>ヤクイン</t>
    </rPh>
    <rPh sb="6" eb="8">
      <t>シカク</t>
    </rPh>
    <phoneticPr fontId="3"/>
  </si>
  <si>
    <t>※希望役職・経験役職等をご記入ください。</t>
    <rPh sb="1" eb="3">
      <t>キボウ</t>
    </rPh>
    <rPh sb="3" eb="5">
      <t>ヤクショク</t>
    </rPh>
    <rPh sb="6" eb="8">
      <t>ケイケン</t>
    </rPh>
    <rPh sb="8" eb="10">
      <t>ヤクショク</t>
    </rPh>
    <rPh sb="10" eb="11">
      <t>トウ</t>
    </rPh>
    <rPh sb="13" eb="15">
      <t>キニュウ</t>
    </rPh>
    <phoneticPr fontId="17"/>
  </si>
  <si>
    <t>　希望役職と異なる事がありますがその際は、ご了承ください。</t>
    <phoneticPr fontId="3"/>
  </si>
  <si>
    <t>Ａ級</t>
    <rPh sb="1" eb="2">
      <t>キュウ</t>
    </rPh>
    <phoneticPr fontId="3"/>
  </si>
  <si>
    <t>Ｂ級</t>
    <rPh sb="1" eb="2">
      <t>キュウ</t>
    </rPh>
    <phoneticPr fontId="3"/>
  </si>
  <si>
    <t>Ｃ級</t>
    <rPh sb="1" eb="2">
      <t>キュウ</t>
    </rPh>
    <phoneticPr fontId="3"/>
  </si>
  <si>
    <t>競技役員01氏名</t>
    <rPh sb="0" eb="2">
      <t>キョウギ</t>
    </rPh>
    <rPh sb="2" eb="4">
      <t>ヤクイン</t>
    </rPh>
    <rPh sb="6" eb="8">
      <t>シメイ</t>
    </rPh>
    <phoneticPr fontId="3"/>
  </si>
  <si>
    <t>競技役員01性</t>
    <rPh sb="0" eb="2">
      <t>キョウギ</t>
    </rPh>
    <rPh sb="2" eb="4">
      <t>ヤクイン</t>
    </rPh>
    <rPh sb="6" eb="7">
      <t>セイ</t>
    </rPh>
    <phoneticPr fontId="3"/>
  </si>
  <si>
    <t>競技役員01希望役職</t>
    <rPh sb="0" eb="2">
      <t>キョウギ</t>
    </rPh>
    <rPh sb="2" eb="4">
      <t>ヤクイン</t>
    </rPh>
    <rPh sb="6" eb="8">
      <t>キボウ</t>
    </rPh>
    <rPh sb="8" eb="10">
      <t>ヤクショク</t>
    </rPh>
    <phoneticPr fontId="3"/>
  </si>
  <si>
    <t>競技役員01資格</t>
    <rPh sb="0" eb="2">
      <t>キョウギ</t>
    </rPh>
    <rPh sb="2" eb="4">
      <t>ヤクイン</t>
    </rPh>
    <rPh sb="6" eb="8">
      <t>シカク</t>
    </rPh>
    <phoneticPr fontId="3"/>
  </si>
  <si>
    <t>競技役員02氏名</t>
    <rPh sb="0" eb="2">
      <t>キョウギ</t>
    </rPh>
    <rPh sb="2" eb="4">
      <t>ヤクイン</t>
    </rPh>
    <rPh sb="6" eb="8">
      <t>シメイ</t>
    </rPh>
    <phoneticPr fontId="3"/>
  </si>
  <si>
    <t>所属名</t>
    <rPh sb="0" eb="3">
      <t>ショゾクメイ</t>
    </rPh>
    <phoneticPr fontId="3"/>
  </si>
  <si>
    <t>競技役員02資格</t>
    <rPh sb="0" eb="2">
      <t>キョウギ</t>
    </rPh>
    <rPh sb="2" eb="4">
      <t>ヤクイン</t>
    </rPh>
    <rPh sb="6" eb="8">
      <t>シカク</t>
    </rPh>
    <phoneticPr fontId="3"/>
  </si>
  <si>
    <t>競技役員02希望役職</t>
    <rPh sb="0" eb="2">
      <t>キョウギ</t>
    </rPh>
    <rPh sb="2" eb="4">
      <t>ヤクイン</t>
    </rPh>
    <rPh sb="6" eb="8">
      <t>キボウ</t>
    </rPh>
    <rPh sb="8" eb="10">
      <t>ヤクショク</t>
    </rPh>
    <phoneticPr fontId="3"/>
  </si>
  <si>
    <t>競技役員02性</t>
    <rPh sb="0" eb="2">
      <t>キョウギ</t>
    </rPh>
    <rPh sb="2" eb="4">
      <t>ヤクイン</t>
    </rPh>
    <rPh sb="6" eb="7">
      <t>セイ</t>
    </rPh>
    <phoneticPr fontId="3"/>
  </si>
  <si>
    <t>競技役員03氏名</t>
    <rPh sb="0" eb="2">
      <t>キョウギ</t>
    </rPh>
    <rPh sb="2" eb="4">
      <t>ヤクイン</t>
    </rPh>
    <rPh sb="6" eb="8">
      <t>シメイ</t>
    </rPh>
    <phoneticPr fontId="3"/>
  </si>
  <si>
    <t>競技役員03性</t>
    <rPh sb="0" eb="2">
      <t>キョウギ</t>
    </rPh>
    <rPh sb="2" eb="4">
      <t>ヤクイン</t>
    </rPh>
    <rPh sb="6" eb="7">
      <t>セイ</t>
    </rPh>
    <phoneticPr fontId="3"/>
  </si>
  <si>
    <t>競技役員03希望役職</t>
    <rPh sb="0" eb="2">
      <t>キョウギ</t>
    </rPh>
    <rPh sb="2" eb="4">
      <t>ヤクイン</t>
    </rPh>
    <rPh sb="6" eb="8">
      <t>キボウ</t>
    </rPh>
    <rPh sb="8" eb="10">
      <t>ヤクショク</t>
    </rPh>
    <phoneticPr fontId="3"/>
  </si>
  <si>
    <t>競技役員03資格</t>
    <rPh sb="0" eb="2">
      <t>キョウギ</t>
    </rPh>
    <rPh sb="2" eb="4">
      <t>ヤクイン</t>
    </rPh>
    <rPh sb="6" eb="8">
      <t>シカク</t>
    </rPh>
    <phoneticPr fontId="3"/>
  </si>
  <si>
    <t>競技役員01年齢</t>
    <rPh sb="0" eb="2">
      <t>キョウギ</t>
    </rPh>
    <rPh sb="2" eb="4">
      <t>ヤクイン</t>
    </rPh>
    <rPh sb="6" eb="8">
      <t>ネンレイ</t>
    </rPh>
    <phoneticPr fontId="3"/>
  </si>
  <si>
    <t>競技役員02年齢</t>
    <rPh sb="0" eb="2">
      <t>キョウギ</t>
    </rPh>
    <rPh sb="2" eb="4">
      <t>ヤクイン</t>
    </rPh>
    <rPh sb="6" eb="8">
      <t>ネンレイ</t>
    </rPh>
    <phoneticPr fontId="3"/>
  </si>
  <si>
    <t>競技役員03年齢</t>
    <rPh sb="0" eb="2">
      <t>キョウギ</t>
    </rPh>
    <rPh sb="2" eb="4">
      <t>ヤクイン</t>
    </rPh>
    <rPh sb="6" eb="8">
      <t>ネンレイ</t>
    </rPh>
    <phoneticPr fontId="3"/>
  </si>
  <si>
    <t>◎競技役員</t>
    <rPh sb="1" eb="3">
      <t>キョウギ</t>
    </rPh>
    <rPh sb="3" eb="5">
      <t>ヤクイン</t>
    </rPh>
    <phoneticPr fontId="3"/>
  </si>
  <si>
    <t>競技結果保存版（郵送料込）</t>
    <rPh sb="0" eb="2">
      <t>キョウギ</t>
    </rPh>
    <rPh sb="2" eb="4">
      <t>ケッカ</t>
    </rPh>
    <rPh sb="4" eb="6">
      <t>ホゾン</t>
    </rPh>
    <rPh sb="6" eb="7">
      <t>バン</t>
    </rPh>
    <rPh sb="8" eb="10">
      <t>ユウソウ</t>
    </rPh>
    <rPh sb="10" eb="11">
      <t>リョウ</t>
    </rPh>
    <rPh sb="11" eb="12">
      <t>コミ</t>
    </rPh>
    <phoneticPr fontId="3"/>
  </si>
  <si>
    <t>Ver1.00</t>
    <phoneticPr fontId="3"/>
  </si>
  <si>
    <t>※役職はご希望通りにならない場合もございますのでご了承ください。</t>
    <rPh sb="1" eb="3">
      <t>ヤクショク</t>
    </rPh>
    <rPh sb="5" eb="7">
      <t>キボウ</t>
    </rPh>
    <rPh sb="7" eb="8">
      <t>ドオ</t>
    </rPh>
    <rPh sb="14" eb="16">
      <t>バアイ</t>
    </rPh>
    <rPh sb="25" eb="27">
      <t>リョウショウ</t>
    </rPh>
    <phoneticPr fontId="17"/>
  </si>
  <si>
    <t>　資格欄は該当資格を選択してください。</t>
    <rPh sb="1" eb="3">
      <t>シカク</t>
    </rPh>
    <rPh sb="3" eb="4">
      <t>ラン</t>
    </rPh>
    <rPh sb="5" eb="7">
      <t>ガイトウ</t>
    </rPh>
    <rPh sb="7" eb="9">
      <t>シカク</t>
    </rPh>
    <rPh sb="10" eb="12">
      <t>センタク</t>
    </rPh>
    <phoneticPr fontId="3"/>
  </si>
  <si>
    <t>① 上記チーム情報並びにプログラム購入部数を入力します。</t>
    <rPh sb="2" eb="4">
      <t>ジョウキ</t>
    </rPh>
    <rPh sb="7" eb="9">
      <t>ジョウホウ</t>
    </rPh>
    <rPh sb="9" eb="10">
      <t>ナラ</t>
    </rPh>
    <rPh sb="17" eb="19">
      <t>コウニュウ</t>
    </rPh>
    <rPh sb="19" eb="21">
      <t>ブスウ</t>
    </rPh>
    <rPh sb="22" eb="24">
      <t>ニュウリョク</t>
    </rPh>
    <phoneticPr fontId="3"/>
  </si>
  <si>
    <t>200m自　由　形</t>
    <rPh sb="4" eb="5">
      <t>ジ</t>
    </rPh>
    <rPh sb="6" eb="7">
      <t>ヨシ</t>
    </rPh>
    <rPh sb="8" eb="9">
      <t>カタチ</t>
    </rPh>
    <phoneticPr fontId="3"/>
  </si>
  <si>
    <t>400m自　由　形</t>
    <rPh sb="4" eb="5">
      <t>ジ</t>
    </rPh>
    <rPh sb="6" eb="7">
      <t>ヨシ</t>
    </rPh>
    <rPh sb="8" eb="9">
      <t>カタチ</t>
    </rPh>
    <phoneticPr fontId="3"/>
  </si>
  <si>
    <t>200m背　泳　ぎ</t>
    <rPh sb="4" eb="5">
      <t>セ</t>
    </rPh>
    <rPh sb="6" eb="7">
      <t>エイ</t>
    </rPh>
    <phoneticPr fontId="3"/>
  </si>
  <si>
    <t>200m平　泳　ぎ</t>
    <rPh sb="4" eb="5">
      <t>ヒラ</t>
    </rPh>
    <rPh sb="6" eb="7">
      <t>エイ</t>
    </rPh>
    <phoneticPr fontId="3"/>
  </si>
  <si>
    <t xml:space="preserve"> 50mバタフライ</t>
    <phoneticPr fontId="3"/>
  </si>
  <si>
    <t>100mバタフライ</t>
    <phoneticPr fontId="3"/>
  </si>
  <si>
    <t>200mバタフライ</t>
    <phoneticPr fontId="3"/>
  </si>
  <si>
    <t>200m個人メドレー</t>
    <rPh sb="4" eb="6">
      <t>コジン</t>
    </rPh>
    <phoneticPr fontId="3"/>
  </si>
  <si>
    <t>4×100mフリーリレー</t>
    <phoneticPr fontId="3"/>
  </si>
  <si>
    <t>4× 50mメドレーリレー</t>
    <phoneticPr fontId="3"/>
  </si>
  <si>
    <t>4× 50mフリーリレー</t>
    <phoneticPr fontId="3"/>
  </si>
  <si>
    <t>4×100mメドレーリレー</t>
    <phoneticPr fontId="3"/>
  </si>
  <si>
    <t>プログラム(当日販売1,200円)</t>
    <rPh sb="6" eb="8">
      <t>トウジツ</t>
    </rPh>
    <rPh sb="8" eb="10">
      <t>ハンバイ</t>
    </rPh>
    <rPh sb="11" eb="16">
      <t>２００エン</t>
    </rPh>
    <phoneticPr fontId="3"/>
  </si>
  <si>
    <t>matsuzaki@tdsystem.co.jp</t>
    <phoneticPr fontId="3"/>
  </si>
  <si>
    <t>個人種目(50･100･200m)</t>
    <rPh sb="0" eb="2">
      <t>コジン</t>
    </rPh>
    <rPh sb="2" eb="4">
      <t>シュモク</t>
    </rPh>
    <phoneticPr fontId="3"/>
  </si>
  <si>
    <t>個人種目(400m)</t>
    <rPh sb="0" eb="2">
      <t>コジン</t>
    </rPh>
    <rPh sb="2" eb="4">
      <t>シュモク</t>
    </rPh>
    <phoneticPr fontId="3"/>
  </si>
  <si>
    <t>リレー種目(4×50m)</t>
    <rPh sb="3" eb="5">
      <t>シュモク</t>
    </rPh>
    <phoneticPr fontId="3"/>
  </si>
  <si>
    <t>リレー種目(4×100m)</t>
    <rPh sb="3" eb="5">
      <t>シュモク</t>
    </rPh>
    <phoneticPr fontId="3"/>
  </si>
  <si>
    <t>第二要項発送先：</t>
    <rPh sb="0" eb="2">
      <t>ダイニ</t>
    </rPh>
    <rPh sb="2" eb="4">
      <t>ヨウコウ</t>
    </rPh>
    <rPh sb="4" eb="7">
      <t>ハッソウサキ</t>
    </rPh>
    <phoneticPr fontId="3"/>
  </si>
  <si>
    <t>ふりがな</t>
    <phoneticPr fontId="17"/>
  </si>
  <si>
    <t>連続出場</t>
    <rPh sb="0" eb="2">
      <t>レンゾク</t>
    </rPh>
    <rPh sb="2" eb="4">
      <t>シュツジョウ</t>
    </rPh>
    <phoneticPr fontId="17"/>
  </si>
  <si>
    <t>①</t>
    <phoneticPr fontId="17"/>
  </si>
  <si>
    <t>②</t>
    <phoneticPr fontId="17"/>
  </si>
  <si>
    <t>③</t>
    <phoneticPr fontId="17"/>
  </si>
  <si>
    <t>④</t>
    <phoneticPr fontId="17"/>
  </si>
  <si>
    <t>⑤</t>
    <phoneticPr fontId="17"/>
  </si>
  <si>
    <t>⑥</t>
    <phoneticPr fontId="17"/>
  </si>
  <si>
    <t>⑦</t>
    <phoneticPr fontId="17"/>
  </si>
  <si>
    <t>⑧</t>
    <phoneticPr fontId="17"/>
  </si>
  <si>
    <t>⑨</t>
    <phoneticPr fontId="17"/>
  </si>
  <si>
    <t>⑩</t>
    <phoneticPr fontId="17"/>
  </si>
  <si>
    <t>①</t>
    <phoneticPr fontId="3"/>
  </si>
  <si>
    <t>④</t>
    <phoneticPr fontId="3"/>
  </si>
  <si>
    <t>⑤</t>
    <phoneticPr fontId="3"/>
  </si>
  <si>
    <t>⑥</t>
    <phoneticPr fontId="3"/>
  </si>
  <si>
    <t>⑦</t>
    <phoneticPr fontId="3"/>
  </si>
  <si>
    <t>⑧</t>
    <phoneticPr fontId="3"/>
  </si>
  <si>
    <t>⑨</t>
    <phoneticPr fontId="3"/>
  </si>
  <si>
    <t>⑩</t>
    <phoneticPr fontId="3"/>
  </si>
  <si>
    <t>氏　　名</t>
    <rPh sb="0" eb="1">
      <t>シ</t>
    </rPh>
    <rPh sb="3" eb="4">
      <t>メイ</t>
    </rPh>
    <phoneticPr fontId="17"/>
  </si>
  <si>
    <t>回</t>
    <rPh sb="0" eb="1">
      <t>カイ</t>
    </rPh>
    <phoneticPr fontId="17"/>
  </si>
  <si>
    <t>生年月日</t>
    <rPh sb="0" eb="2">
      <t>セイネン</t>
    </rPh>
    <rPh sb="2" eb="4">
      <t>ガッピ</t>
    </rPh>
    <phoneticPr fontId="17"/>
  </si>
  <si>
    <t>歳</t>
    <rPh sb="0" eb="1">
      <t>サイ</t>
    </rPh>
    <phoneticPr fontId="17"/>
  </si>
  <si>
    <t>開催日／会場</t>
    <rPh sb="0" eb="3">
      <t>カイサイビ</t>
    </rPh>
    <rPh sb="4" eb="6">
      <t>カイジョウ</t>
    </rPh>
    <phoneticPr fontId="17"/>
  </si>
  <si>
    <t>所属チーム</t>
    <rPh sb="0" eb="2">
      <t>ショゾク</t>
    </rPh>
    <phoneticPr fontId="17"/>
  </si>
  <si>
    <t>出場種目</t>
    <rPh sb="0" eb="2">
      <t>シュツジョウ</t>
    </rPh>
    <rPh sb="2" eb="4">
      <t>シュモク</t>
    </rPh>
    <phoneticPr fontId="17"/>
  </si>
  <si>
    <t>タイム</t>
    <phoneticPr fontId="17"/>
  </si>
  <si>
    <t>備考</t>
    <rPh sb="0" eb="2">
      <t>ビコウ</t>
    </rPh>
    <phoneticPr fontId="17"/>
  </si>
  <si>
    <t>タイム</t>
    <phoneticPr fontId="17"/>
  </si>
  <si>
    <r>
      <t>第７８回  １５</t>
    </r>
    <r>
      <rPr>
        <sz val="8"/>
        <rFont val="ＭＳ 明朝"/>
        <family val="1"/>
        <charset val="128"/>
      </rPr>
      <t>． １２．６</t>
    </r>
    <rPh sb="0" eb="1">
      <t>ダイ</t>
    </rPh>
    <rPh sb="3" eb="4">
      <t>４５カイ</t>
    </rPh>
    <phoneticPr fontId="17"/>
  </si>
  <si>
    <t>町田市立室内プール</t>
    <rPh sb="0" eb="3">
      <t>マチダシ</t>
    </rPh>
    <rPh sb="3" eb="4">
      <t>リツ</t>
    </rPh>
    <rPh sb="4" eb="6">
      <t>シツナイ</t>
    </rPh>
    <phoneticPr fontId="17"/>
  </si>
  <si>
    <r>
      <t>5</t>
    </r>
    <r>
      <rPr>
        <sz val="10"/>
        <rFont val="ＭＳ 明朝"/>
        <family val="1"/>
        <charset val="128"/>
      </rPr>
      <t>0m</t>
    </r>
    <phoneticPr fontId="3"/>
  </si>
  <si>
    <t>自由形</t>
    <rPh sb="0" eb="3">
      <t>ジユウガタ</t>
    </rPh>
    <phoneticPr fontId="3"/>
  </si>
  <si>
    <r>
      <t>第７７回  １５</t>
    </r>
    <r>
      <rPr>
        <sz val="8"/>
        <rFont val="ＭＳ 明朝"/>
        <family val="1"/>
        <charset val="128"/>
      </rPr>
      <t>． 　６．７</t>
    </r>
    <rPh sb="0" eb="1">
      <t>ダイ</t>
    </rPh>
    <rPh sb="3" eb="4">
      <t>４５カイ</t>
    </rPh>
    <phoneticPr fontId="17"/>
  </si>
  <si>
    <r>
      <t>第７６回  １４</t>
    </r>
    <r>
      <rPr>
        <sz val="8"/>
        <rFont val="ＭＳ 明朝"/>
        <family val="1"/>
        <charset val="128"/>
      </rPr>
      <t>．　１２．７</t>
    </r>
    <rPh sb="0" eb="1">
      <t>ダイ</t>
    </rPh>
    <rPh sb="3" eb="4">
      <t>４５カイ</t>
    </rPh>
    <phoneticPr fontId="17"/>
  </si>
  <si>
    <r>
      <t>第７５回  １４</t>
    </r>
    <r>
      <rPr>
        <sz val="8"/>
        <rFont val="ＭＳ 明朝"/>
        <family val="1"/>
        <charset val="128"/>
      </rPr>
      <t>．　６．８</t>
    </r>
    <rPh sb="0" eb="1">
      <t>ダイ</t>
    </rPh>
    <rPh sb="3" eb="4">
      <t>４５カイ</t>
    </rPh>
    <phoneticPr fontId="17"/>
  </si>
  <si>
    <r>
      <t>第７４回  １３</t>
    </r>
    <r>
      <rPr>
        <sz val="8"/>
        <rFont val="ＭＳ 明朝"/>
        <family val="1"/>
        <charset val="128"/>
      </rPr>
      <t>．１２．８</t>
    </r>
    <rPh sb="0" eb="1">
      <t>ダイ</t>
    </rPh>
    <rPh sb="3" eb="4">
      <t>４５カイ</t>
    </rPh>
    <phoneticPr fontId="17"/>
  </si>
  <si>
    <r>
      <t>第７３回  １３</t>
    </r>
    <r>
      <rPr>
        <sz val="8"/>
        <rFont val="ＭＳ 明朝"/>
        <family val="1"/>
        <charset val="128"/>
      </rPr>
      <t>．　６．９</t>
    </r>
    <rPh sb="0" eb="1">
      <t>ダイ</t>
    </rPh>
    <rPh sb="3" eb="4">
      <t>４５カイ</t>
    </rPh>
    <phoneticPr fontId="17"/>
  </si>
  <si>
    <r>
      <t>第７２回  １２</t>
    </r>
    <r>
      <rPr>
        <sz val="8"/>
        <rFont val="ＭＳ 明朝"/>
        <family val="1"/>
        <charset val="128"/>
      </rPr>
      <t>．１２．２</t>
    </r>
    <rPh sb="0" eb="1">
      <t>ダイ</t>
    </rPh>
    <rPh sb="3" eb="4">
      <t>４５カイ</t>
    </rPh>
    <phoneticPr fontId="17"/>
  </si>
  <si>
    <r>
      <t>第７１回  １２</t>
    </r>
    <r>
      <rPr>
        <sz val="8"/>
        <rFont val="ＭＳ 明朝"/>
        <family val="1"/>
        <charset val="128"/>
      </rPr>
      <t>．　６．２４</t>
    </r>
    <rPh sb="0" eb="1">
      <t>ダイ</t>
    </rPh>
    <rPh sb="3" eb="4">
      <t>４５カイ</t>
    </rPh>
    <phoneticPr fontId="17"/>
  </si>
  <si>
    <r>
      <t>第７０回  １１</t>
    </r>
    <r>
      <rPr>
        <sz val="8"/>
        <rFont val="ＭＳ 明朝"/>
        <family val="1"/>
        <charset val="128"/>
      </rPr>
      <t>．１２．　４</t>
    </r>
    <rPh sb="0" eb="1">
      <t>ダイ</t>
    </rPh>
    <rPh sb="3" eb="4">
      <t>４５カイ</t>
    </rPh>
    <phoneticPr fontId="17"/>
  </si>
  <si>
    <r>
      <t>5</t>
    </r>
    <r>
      <rPr>
        <sz val="10"/>
        <rFont val="ＭＳ 明朝"/>
        <family val="1"/>
        <charset val="128"/>
      </rPr>
      <t>0m</t>
    </r>
    <phoneticPr fontId="3"/>
  </si>
  <si>
    <r>
      <t>第６９回  １１</t>
    </r>
    <r>
      <rPr>
        <sz val="8"/>
        <rFont val="ＭＳ 明朝"/>
        <family val="1"/>
        <charset val="128"/>
      </rPr>
      <t>．　６．　５</t>
    </r>
    <rPh sb="0" eb="1">
      <t>ダイ</t>
    </rPh>
    <rPh sb="3" eb="4">
      <t>４５カイ</t>
    </rPh>
    <phoneticPr fontId="17"/>
  </si>
  <si>
    <r>
      <t>第６８回  １０</t>
    </r>
    <r>
      <rPr>
        <sz val="8"/>
        <rFont val="ＭＳ 明朝"/>
        <family val="1"/>
        <charset val="128"/>
      </rPr>
      <t>．　１２．　５</t>
    </r>
    <rPh sb="0" eb="1">
      <t>ダイ</t>
    </rPh>
    <rPh sb="3" eb="4">
      <t>４５カイ</t>
    </rPh>
    <phoneticPr fontId="17"/>
  </si>
  <si>
    <r>
      <t>1</t>
    </r>
    <r>
      <rPr>
        <sz val="10"/>
        <rFont val="ＭＳ 明朝"/>
        <family val="1"/>
        <charset val="128"/>
      </rPr>
      <t>00m</t>
    </r>
    <phoneticPr fontId="3"/>
  </si>
  <si>
    <t>背泳ぎ</t>
    <rPh sb="0" eb="2">
      <t>セオヨ</t>
    </rPh>
    <phoneticPr fontId="3"/>
  </si>
  <si>
    <r>
      <t>2</t>
    </r>
    <r>
      <rPr>
        <sz val="10"/>
        <rFont val="ＭＳ 明朝"/>
        <family val="1"/>
        <charset val="128"/>
      </rPr>
      <t>00m</t>
    </r>
    <phoneticPr fontId="3"/>
  </si>
  <si>
    <t>平泳ぎ</t>
    <rPh sb="0" eb="2">
      <t>ヒラオヨ</t>
    </rPh>
    <phoneticPr fontId="3"/>
  </si>
  <si>
    <r>
      <t>第６７回  １０</t>
    </r>
    <r>
      <rPr>
        <sz val="8"/>
        <rFont val="ＭＳ 明朝"/>
        <family val="1"/>
        <charset val="128"/>
      </rPr>
      <t>．　６．　１３　</t>
    </r>
    <rPh sb="0" eb="1">
      <t>ダイ</t>
    </rPh>
    <rPh sb="3" eb="4">
      <t>４５カイ</t>
    </rPh>
    <phoneticPr fontId="17"/>
  </si>
  <si>
    <r>
      <t>4</t>
    </r>
    <r>
      <rPr>
        <sz val="10"/>
        <rFont val="ＭＳ 明朝"/>
        <family val="1"/>
        <charset val="128"/>
      </rPr>
      <t>00m</t>
    </r>
    <phoneticPr fontId="3"/>
  </si>
  <si>
    <t>バタフライ</t>
    <phoneticPr fontId="3"/>
  </si>
  <si>
    <t>個人メドレー</t>
    <rPh sb="0" eb="2">
      <t>コジン</t>
    </rPh>
    <phoneticPr fontId="3"/>
  </si>
  <si>
    <r>
      <t>第６６回  ０９</t>
    </r>
    <r>
      <rPr>
        <sz val="8"/>
        <rFont val="ＭＳ 明朝"/>
        <family val="1"/>
        <charset val="128"/>
      </rPr>
      <t>．１２．　６　</t>
    </r>
    <rPh sb="0" eb="1">
      <t>ダイ</t>
    </rPh>
    <rPh sb="3" eb="4">
      <t>４５カイ</t>
    </rPh>
    <phoneticPr fontId="17"/>
  </si>
  <si>
    <r>
      <t>第６５回  ０９</t>
    </r>
    <r>
      <rPr>
        <sz val="8"/>
        <rFont val="ＭＳ 明朝"/>
        <family val="1"/>
        <charset val="128"/>
      </rPr>
      <t>．６．　１４</t>
    </r>
    <rPh sb="0" eb="1">
      <t>ダイ</t>
    </rPh>
    <rPh sb="3" eb="4">
      <t>４５カイ</t>
    </rPh>
    <phoneticPr fontId="17"/>
  </si>
  <si>
    <r>
      <t>第６４回  ０８</t>
    </r>
    <r>
      <rPr>
        <sz val="8"/>
        <rFont val="ＭＳ 明朝"/>
        <family val="1"/>
        <charset val="128"/>
      </rPr>
      <t>．１２．　７</t>
    </r>
    <rPh sb="0" eb="1">
      <t>ダイ</t>
    </rPh>
    <rPh sb="3" eb="4">
      <t>４５カイ</t>
    </rPh>
    <phoneticPr fontId="17"/>
  </si>
  <si>
    <r>
      <t>第６３回  ０８</t>
    </r>
    <r>
      <rPr>
        <sz val="8"/>
        <rFont val="ＭＳ 明朝"/>
        <family val="1"/>
        <charset val="128"/>
      </rPr>
      <t>．　６．　８</t>
    </r>
    <rPh sb="0" eb="1">
      <t>ダイ</t>
    </rPh>
    <rPh sb="3" eb="4">
      <t>４５カイ</t>
    </rPh>
    <phoneticPr fontId="17"/>
  </si>
  <si>
    <r>
      <t>第６２回  ０７</t>
    </r>
    <r>
      <rPr>
        <sz val="8"/>
        <rFont val="ＭＳ 明朝"/>
        <family val="1"/>
        <charset val="128"/>
      </rPr>
      <t>．１２．　２</t>
    </r>
    <rPh sb="0" eb="1">
      <t>ダイ</t>
    </rPh>
    <rPh sb="3" eb="4">
      <t>４５カイ</t>
    </rPh>
    <phoneticPr fontId="17"/>
  </si>
  <si>
    <r>
      <t>第６１回  ０７</t>
    </r>
    <r>
      <rPr>
        <sz val="8"/>
        <rFont val="ＭＳ 明朝"/>
        <family val="1"/>
        <charset val="128"/>
      </rPr>
      <t>．　６．１０</t>
    </r>
    <rPh sb="0" eb="1">
      <t>ダイ</t>
    </rPh>
    <rPh sb="3" eb="4">
      <t>４５カイ</t>
    </rPh>
    <phoneticPr fontId="17"/>
  </si>
  <si>
    <r>
      <t>第６０回  ０６</t>
    </r>
    <r>
      <rPr>
        <sz val="8"/>
        <rFont val="ＭＳ 明朝"/>
        <family val="1"/>
        <charset val="128"/>
      </rPr>
      <t>．１２．　３</t>
    </r>
    <rPh sb="0" eb="1">
      <t>ダイ</t>
    </rPh>
    <rPh sb="3" eb="4">
      <t>４５カイ</t>
    </rPh>
    <phoneticPr fontId="17"/>
  </si>
  <si>
    <r>
      <t>第５９回  ０６</t>
    </r>
    <r>
      <rPr>
        <sz val="8"/>
        <rFont val="ＭＳ 明朝"/>
        <family val="1"/>
        <charset val="128"/>
      </rPr>
      <t>．６．　１１</t>
    </r>
    <rPh sb="0" eb="1">
      <t>ダイ</t>
    </rPh>
    <rPh sb="3" eb="4">
      <t>４５カイ</t>
    </rPh>
    <phoneticPr fontId="17"/>
  </si>
  <si>
    <r>
      <t>第５８回  ０５</t>
    </r>
    <r>
      <rPr>
        <sz val="8"/>
        <rFont val="ＭＳ 明朝"/>
        <family val="1"/>
        <charset val="128"/>
      </rPr>
      <t>．１２．　４</t>
    </r>
    <rPh sb="0" eb="1">
      <t>ダイ</t>
    </rPh>
    <rPh sb="3" eb="4">
      <t>４５カイ</t>
    </rPh>
    <phoneticPr fontId="17"/>
  </si>
  <si>
    <r>
      <t>第５７回  ０５</t>
    </r>
    <r>
      <rPr>
        <sz val="8"/>
        <rFont val="ＭＳ 明朝"/>
        <family val="1"/>
        <charset val="128"/>
      </rPr>
      <t>．６．　１３</t>
    </r>
    <r>
      <rPr>
        <sz val="10"/>
        <rFont val="ＭＳ 明朝"/>
        <family val="1"/>
        <charset val="128"/>
      </rPr>
      <t/>
    </r>
    <rPh sb="0" eb="1">
      <t>ダイ</t>
    </rPh>
    <rPh sb="3" eb="4">
      <t>４５カイ</t>
    </rPh>
    <phoneticPr fontId="17"/>
  </si>
  <si>
    <r>
      <t xml:space="preserve">第５６回  </t>
    </r>
    <r>
      <rPr>
        <sz val="8"/>
        <rFont val="ＭＳ 明朝"/>
        <family val="1"/>
        <charset val="128"/>
      </rPr>
      <t>０４．１２．　５</t>
    </r>
    <rPh sb="0" eb="1">
      <t>ダイ</t>
    </rPh>
    <rPh sb="3" eb="4">
      <t>４５カイ</t>
    </rPh>
    <phoneticPr fontId="17"/>
  </si>
  <si>
    <r>
      <t xml:space="preserve">第５５回  </t>
    </r>
    <r>
      <rPr>
        <sz val="8"/>
        <rFont val="ＭＳ 明朝"/>
        <family val="1"/>
        <charset val="128"/>
      </rPr>
      <t>０４．　６．２０</t>
    </r>
    <rPh sb="0" eb="1">
      <t>ダイ</t>
    </rPh>
    <rPh sb="3" eb="4">
      <t>４５カイ</t>
    </rPh>
    <phoneticPr fontId="17"/>
  </si>
  <si>
    <r>
      <t xml:space="preserve">第５４回  </t>
    </r>
    <r>
      <rPr>
        <sz val="8"/>
        <rFont val="ＭＳ 明朝"/>
        <family val="1"/>
        <charset val="128"/>
      </rPr>
      <t>０３．１２．　７</t>
    </r>
    <rPh sb="0" eb="1">
      <t>ダイ</t>
    </rPh>
    <rPh sb="3" eb="4">
      <t>４５カイ</t>
    </rPh>
    <phoneticPr fontId="17"/>
  </si>
  <si>
    <r>
      <t xml:space="preserve">第５３回  </t>
    </r>
    <r>
      <rPr>
        <sz val="8"/>
        <rFont val="ＭＳ 明朝"/>
        <family val="1"/>
        <charset val="128"/>
      </rPr>
      <t>０３．　６．　８</t>
    </r>
    <rPh sb="0" eb="1">
      <t>ダイ</t>
    </rPh>
    <rPh sb="3" eb="4">
      <t>４５カイ</t>
    </rPh>
    <phoneticPr fontId="17"/>
  </si>
  <si>
    <r>
      <t xml:space="preserve">第５２回   </t>
    </r>
    <r>
      <rPr>
        <sz val="8"/>
        <rFont val="ＭＳ 明朝"/>
        <family val="1"/>
        <charset val="128"/>
      </rPr>
      <t>０２．１２．　１</t>
    </r>
    <rPh sb="0" eb="1">
      <t>ダイ</t>
    </rPh>
    <rPh sb="3" eb="4">
      <t>４５カイ</t>
    </rPh>
    <phoneticPr fontId="17"/>
  </si>
  <si>
    <r>
      <t xml:space="preserve">第５１回   </t>
    </r>
    <r>
      <rPr>
        <sz val="8"/>
        <rFont val="ＭＳ 明朝"/>
        <family val="1"/>
        <charset val="128"/>
      </rPr>
      <t>０２．  ６．  ９</t>
    </r>
    <rPh sb="0" eb="1">
      <t>ダイ</t>
    </rPh>
    <rPh sb="3" eb="4">
      <t>４５カイ</t>
    </rPh>
    <phoneticPr fontId="17"/>
  </si>
  <si>
    <t>千葉県国際総合水泳場</t>
    <rPh sb="0" eb="3">
      <t>チバケン</t>
    </rPh>
    <rPh sb="3" eb="5">
      <t>コクサイ</t>
    </rPh>
    <rPh sb="5" eb="7">
      <t>ソウゴウ</t>
    </rPh>
    <rPh sb="7" eb="10">
      <t>スイエイジョウ</t>
    </rPh>
    <phoneticPr fontId="17"/>
  </si>
  <si>
    <r>
      <t xml:space="preserve">第５０回  </t>
    </r>
    <r>
      <rPr>
        <sz val="8"/>
        <rFont val="ＭＳ 明朝"/>
        <family val="1"/>
        <charset val="128"/>
      </rPr>
      <t>０１．１２．　２</t>
    </r>
    <rPh sb="0" eb="1">
      <t>ダイ</t>
    </rPh>
    <rPh sb="3" eb="4">
      <t>４５カイ</t>
    </rPh>
    <phoneticPr fontId="17"/>
  </si>
  <si>
    <r>
      <t xml:space="preserve">第４９回  </t>
    </r>
    <r>
      <rPr>
        <sz val="8"/>
        <rFont val="ＭＳ 明朝"/>
        <family val="1"/>
        <charset val="128"/>
      </rPr>
      <t>０１．　６．１０</t>
    </r>
    <rPh sb="0" eb="1">
      <t>ダイ</t>
    </rPh>
    <rPh sb="3" eb="4">
      <t>４５カイ</t>
    </rPh>
    <phoneticPr fontId="17"/>
  </si>
  <si>
    <r>
      <t xml:space="preserve">第４８回  </t>
    </r>
    <r>
      <rPr>
        <sz val="8"/>
        <rFont val="ＭＳ 明朝"/>
        <family val="1"/>
        <charset val="128"/>
      </rPr>
      <t>００．１２．　３</t>
    </r>
    <rPh sb="0" eb="1">
      <t>ダイ</t>
    </rPh>
    <rPh sb="3" eb="4">
      <t>４５カイ</t>
    </rPh>
    <phoneticPr fontId="17"/>
  </si>
  <si>
    <r>
      <t xml:space="preserve">第４７回  </t>
    </r>
    <r>
      <rPr>
        <sz val="8"/>
        <rFont val="ＭＳ 明朝"/>
        <family val="1"/>
        <charset val="128"/>
      </rPr>
      <t>００．　６．１１</t>
    </r>
    <rPh sb="0" eb="1">
      <t>ダイ</t>
    </rPh>
    <rPh sb="3" eb="4">
      <t>４５カイ</t>
    </rPh>
    <phoneticPr fontId="17"/>
  </si>
  <si>
    <r>
      <t xml:space="preserve">第４６回  </t>
    </r>
    <r>
      <rPr>
        <sz val="8"/>
        <rFont val="ＭＳ 明朝"/>
        <family val="1"/>
        <charset val="128"/>
      </rPr>
      <t>９９．１２．　５</t>
    </r>
    <rPh sb="0" eb="1">
      <t>ダイ</t>
    </rPh>
    <rPh sb="3" eb="4">
      <t>４５カイ</t>
    </rPh>
    <phoneticPr fontId="17"/>
  </si>
  <si>
    <r>
      <t xml:space="preserve">第４５回  </t>
    </r>
    <r>
      <rPr>
        <sz val="8"/>
        <rFont val="ＭＳ 明朝"/>
        <family val="1"/>
        <charset val="128"/>
      </rPr>
      <t>９９．　６．１３</t>
    </r>
    <rPh sb="0" eb="1">
      <t>ダイ</t>
    </rPh>
    <rPh sb="3" eb="4">
      <t>４５カイ</t>
    </rPh>
    <phoneticPr fontId="17"/>
  </si>
  <si>
    <r>
      <t xml:space="preserve">第４４回  </t>
    </r>
    <r>
      <rPr>
        <sz val="8"/>
        <rFont val="ＭＳ 明朝"/>
        <family val="1"/>
        <charset val="128"/>
      </rPr>
      <t>９８．１２．　６</t>
    </r>
    <rPh sb="0" eb="1">
      <t>ダイ</t>
    </rPh>
    <rPh sb="3" eb="4">
      <t>４５カイ</t>
    </rPh>
    <phoneticPr fontId="17"/>
  </si>
  <si>
    <r>
      <t xml:space="preserve">第４３回  </t>
    </r>
    <r>
      <rPr>
        <sz val="8"/>
        <rFont val="ＭＳ 明朝"/>
        <family val="1"/>
        <charset val="128"/>
      </rPr>
      <t>９８．　６．１４</t>
    </r>
    <rPh sb="0" eb="1">
      <t>ダイ</t>
    </rPh>
    <rPh sb="3" eb="4">
      <t>４５カイ</t>
    </rPh>
    <phoneticPr fontId="17"/>
  </si>
  <si>
    <r>
      <t xml:space="preserve">第４２回  </t>
    </r>
    <r>
      <rPr>
        <sz val="8"/>
        <rFont val="ＭＳ 明朝"/>
        <family val="1"/>
        <charset val="128"/>
      </rPr>
      <t>９７．１２．　７</t>
    </r>
    <rPh sb="0" eb="1">
      <t>ダイ</t>
    </rPh>
    <rPh sb="3" eb="4">
      <t>４５カイ</t>
    </rPh>
    <phoneticPr fontId="17"/>
  </si>
  <si>
    <r>
      <t xml:space="preserve">第４１回  </t>
    </r>
    <r>
      <rPr>
        <sz val="8"/>
        <rFont val="ＭＳ 明朝"/>
        <family val="1"/>
        <charset val="128"/>
      </rPr>
      <t>９７．　６．　８</t>
    </r>
    <rPh sb="0" eb="1">
      <t>ダイ</t>
    </rPh>
    <rPh sb="3" eb="4">
      <t>４５カイ</t>
    </rPh>
    <phoneticPr fontId="17"/>
  </si>
  <si>
    <r>
      <t xml:space="preserve">第４０回  </t>
    </r>
    <r>
      <rPr>
        <sz val="8"/>
        <rFont val="ＭＳ 明朝"/>
        <family val="1"/>
        <charset val="128"/>
      </rPr>
      <t>９６．１２．　１</t>
    </r>
    <rPh sb="0" eb="1">
      <t>ダイ</t>
    </rPh>
    <rPh sb="3" eb="4">
      <t>４５カイ</t>
    </rPh>
    <phoneticPr fontId="17"/>
  </si>
  <si>
    <r>
      <t xml:space="preserve">第３９回  </t>
    </r>
    <r>
      <rPr>
        <sz val="8"/>
        <rFont val="ＭＳ 明朝"/>
        <family val="1"/>
        <charset val="128"/>
      </rPr>
      <t>９６．　６．　９</t>
    </r>
    <rPh sb="0" eb="1">
      <t>ダイ</t>
    </rPh>
    <rPh sb="3" eb="4">
      <t>４５カイ</t>
    </rPh>
    <phoneticPr fontId="17"/>
  </si>
  <si>
    <r>
      <t xml:space="preserve">第３８回  </t>
    </r>
    <r>
      <rPr>
        <sz val="8"/>
        <rFont val="ＭＳ 明朝"/>
        <family val="1"/>
        <charset val="128"/>
      </rPr>
      <t>９５．１２．　３</t>
    </r>
    <rPh sb="0" eb="1">
      <t>ダイ</t>
    </rPh>
    <rPh sb="3" eb="4">
      <t>４５カイ</t>
    </rPh>
    <phoneticPr fontId="17"/>
  </si>
  <si>
    <r>
      <t xml:space="preserve">第３７回  </t>
    </r>
    <r>
      <rPr>
        <sz val="8"/>
        <rFont val="ＭＳ 明朝"/>
        <family val="1"/>
        <charset val="128"/>
      </rPr>
      <t>９５．　６．１１</t>
    </r>
    <rPh sb="0" eb="1">
      <t>ダイ</t>
    </rPh>
    <rPh sb="3" eb="4">
      <t>４５カイ</t>
    </rPh>
    <phoneticPr fontId="17"/>
  </si>
  <si>
    <r>
      <t xml:space="preserve">第３６回  </t>
    </r>
    <r>
      <rPr>
        <sz val="8"/>
        <rFont val="ＭＳ 明朝"/>
        <family val="1"/>
        <charset val="128"/>
      </rPr>
      <t>９４．１２．　４</t>
    </r>
    <rPh sb="0" eb="1">
      <t>ダイ</t>
    </rPh>
    <rPh sb="3" eb="4">
      <t>４５カイ</t>
    </rPh>
    <phoneticPr fontId="17"/>
  </si>
  <si>
    <r>
      <t xml:space="preserve">第３５回  </t>
    </r>
    <r>
      <rPr>
        <sz val="8"/>
        <rFont val="ＭＳ 明朝"/>
        <family val="1"/>
        <charset val="128"/>
      </rPr>
      <t>９４．　６．１２</t>
    </r>
    <rPh sb="0" eb="1">
      <t>ダイ</t>
    </rPh>
    <rPh sb="3" eb="4">
      <t>４５カイ</t>
    </rPh>
    <phoneticPr fontId="17"/>
  </si>
  <si>
    <r>
      <t xml:space="preserve">第３４回  </t>
    </r>
    <r>
      <rPr>
        <sz val="8"/>
        <rFont val="ＭＳ 明朝"/>
        <family val="1"/>
        <charset val="128"/>
      </rPr>
      <t>９３．１２．　５</t>
    </r>
    <rPh sb="0" eb="1">
      <t>ダイ</t>
    </rPh>
    <rPh sb="3" eb="4">
      <t>４５カイ</t>
    </rPh>
    <phoneticPr fontId="17"/>
  </si>
  <si>
    <r>
      <t xml:space="preserve">第３３回  </t>
    </r>
    <r>
      <rPr>
        <sz val="8"/>
        <rFont val="ＭＳ 明朝"/>
        <family val="1"/>
        <charset val="128"/>
      </rPr>
      <t>９３．　６．２０</t>
    </r>
    <rPh sb="0" eb="1">
      <t>ダイ</t>
    </rPh>
    <rPh sb="3" eb="4">
      <t>４５カイ</t>
    </rPh>
    <phoneticPr fontId="17"/>
  </si>
  <si>
    <r>
      <t xml:space="preserve">第３２回  </t>
    </r>
    <r>
      <rPr>
        <sz val="8"/>
        <rFont val="ＭＳ 明朝"/>
        <family val="1"/>
        <charset val="128"/>
      </rPr>
      <t>９２．１２．　６</t>
    </r>
    <rPh sb="0" eb="1">
      <t>ダイ</t>
    </rPh>
    <rPh sb="3" eb="4">
      <t>４５カイ</t>
    </rPh>
    <phoneticPr fontId="17"/>
  </si>
  <si>
    <r>
      <t xml:space="preserve">第３１回  </t>
    </r>
    <r>
      <rPr>
        <sz val="8"/>
        <rFont val="ＭＳ 明朝"/>
        <family val="1"/>
        <charset val="128"/>
      </rPr>
      <t>９２．　７．１２</t>
    </r>
    <rPh sb="0" eb="1">
      <t>ダイ</t>
    </rPh>
    <rPh sb="3" eb="4">
      <t>４５カイ</t>
    </rPh>
    <phoneticPr fontId="17"/>
  </si>
  <si>
    <r>
      <t xml:space="preserve">第３０回  </t>
    </r>
    <r>
      <rPr>
        <sz val="8"/>
        <rFont val="ＭＳ 明朝"/>
        <family val="1"/>
        <charset val="128"/>
      </rPr>
      <t>９１．１１．　３</t>
    </r>
    <rPh sb="0" eb="1">
      <t>ダイ</t>
    </rPh>
    <rPh sb="3" eb="4">
      <t>４５カイ</t>
    </rPh>
    <phoneticPr fontId="17"/>
  </si>
  <si>
    <r>
      <t xml:space="preserve">第２９回  </t>
    </r>
    <r>
      <rPr>
        <sz val="8"/>
        <rFont val="ＭＳ 明朝"/>
        <family val="1"/>
        <charset val="128"/>
      </rPr>
      <t>９１．　６．１６</t>
    </r>
    <rPh sb="0" eb="1">
      <t>ダイ</t>
    </rPh>
    <rPh sb="3" eb="4">
      <t>４５カイ</t>
    </rPh>
    <phoneticPr fontId="17"/>
  </si>
  <si>
    <r>
      <t xml:space="preserve">第２８回  </t>
    </r>
    <r>
      <rPr>
        <sz val="8"/>
        <rFont val="ＭＳ 明朝"/>
        <family val="1"/>
        <charset val="128"/>
      </rPr>
      <t>９０．１１．　３</t>
    </r>
    <rPh sb="0" eb="1">
      <t>ダイ</t>
    </rPh>
    <rPh sb="3" eb="4">
      <t>４５カイ</t>
    </rPh>
    <phoneticPr fontId="17"/>
  </si>
  <si>
    <t>ＮＥＣグリーンＳＳ</t>
    <phoneticPr fontId="17"/>
  </si>
  <si>
    <r>
      <t xml:space="preserve">第２７回  </t>
    </r>
    <r>
      <rPr>
        <sz val="8"/>
        <rFont val="ＭＳ 明朝"/>
        <family val="1"/>
        <charset val="128"/>
      </rPr>
      <t>９０．　９．　２</t>
    </r>
    <rPh sb="0" eb="1">
      <t>ダイ</t>
    </rPh>
    <rPh sb="3" eb="4">
      <t>４５カイ</t>
    </rPh>
    <phoneticPr fontId="17"/>
  </si>
  <si>
    <t>日本大学碑文谷プール</t>
    <rPh sb="0" eb="2">
      <t>ニホン</t>
    </rPh>
    <rPh sb="2" eb="4">
      <t>ダイガク</t>
    </rPh>
    <rPh sb="4" eb="7">
      <t>ヒモンヤ</t>
    </rPh>
    <phoneticPr fontId="17"/>
  </si>
  <si>
    <r>
      <t xml:space="preserve">第２６回  </t>
    </r>
    <r>
      <rPr>
        <sz val="8"/>
        <rFont val="ＭＳ 明朝"/>
        <family val="1"/>
        <charset val="128"/>
      </rPr>
      <t>８９．１１．２３</t>
    </r>
    <rPh sb="0" eb="1">
      <t>ダイ</t>
    </rPh>
    <rPh sb="3" eb="4">
      <t>４５カイ</t>
    </rPh>
    <phoneticPr fontId="17"/>
  </si>
  <si>
    <r>
      <t xml:space="preserve">第２５回  </t>
    </r>
    <r>
      <rPr>
        <sz val="8"/>
        <rFont val="ＭＳ 明朝"/>
        <family val="1"/>
        <charset val="128"/>
      </rPr>
      <t>８９．　６．１１</t>
    </r>
    <rPh sb="0" eb="1">
      <t>ダイ</t>
    </rPh>
    <rPh sb="3" eb="4">
      <t>４５カイ</t>
    </rPh>
    <phoneticPr fontId="17"/>
  </si>
  <si>
    <t>松戸スターランド</t>
    <rPh sb="0" eb="2">
      <t>マツド</t>
    </rPh>
    <phoneticPr fontId="17"/>
  </si>
  <si>
    <r>
      <t xml:space="preserve">第２４回  </t>
    </r>
    <r>
      <rPr>
        <sz val="8"/>
        <rFont val="ＭＳ 明朝"/>
        <family val="1"/>
        <charset val="128"/>
      </rPr>
      <t>８８．１０．３０</t>
    </r>
    <rPh sb="0" eb="1">
      <t>ダイ</t>
    </rPh>
    <rPh sb="3" eb="4">
      <t>４５カイ</t>
    </rPh>
    <phoneticPr fontId="17"/>
  </si>
  <si>
    <t>東京スイミングセンター</t>
    <rPh sb="0" eb="2">
      <t>トウキョウ</t>
    </rPh>
    <phoneticPr fontId="17"/>
  </si>
  <si>
    <r>
      <t xml:space="preserve">第２３回  </t>
    </r>
    <r>
      <rPr>
        <sz val="8"/>
        <rFont val="ＭＳ 明朝"/>
        <family val="1"/>
        <charset val="128"/>
      </rPr>
      <t>８８．　８．２１</t>
    </r>
    <rPh sb="0" eb="1">
      <t>ダイ</t>
    </rPh>
    <rPh sb="3" eb="4">
      <t>４５カイ</t>
    </rPh>
    <phoneticPr fontId="17"/>
  </si>
  <si>
    <r>
      <t xml:space="preserve">第２２回  </t>
    </r>
    <r>
      <rPr>
        <sz val="8"/>
        <rFont val="ＭＳ 明朝"/>
        <family val="1"/>
        <charset val="128"/>
      </rPr>
      <t>８７．１１．　１</t>
    </r>
    <rPh sb="0" eb="1">
      <t>ダイ</t>
    </rPh>
    <rPh sb="3" eb="4">
      <t>４５カイ</t>
    </rPh>
    <phoneticPr fontId="17"/>
  </si>
  <si>
    <r>
      <t xml:space="preserve">第２１回  </t>
    </r>
    <r>
      <rPr>
        <sz val="8"/>
        <rFont val="ＭＳ 明朝"/>
        <family val="1"/>
        <charset val="128"/>
      </rPr>
      <t>８７．　７．２０</t>
    </r>
    <rPh sb="0" eb="1">
      <t>ダイ</t>
    </rPh>
    <rPh sb="3" eb="4">
      <t>４５カイ</t>
    </rPh>
    <phoneticPr fontId="17"/>
  </si>
  <si>
    <t>代々木オリンピックプール</t>
    <rPh sb="0" eb="3">
      <t>ヨヨギ</t>
    </rPh>
    <phoneticPr fontId="17"/>
  </si>
  <si>
    <r>
      <t xml:space="preserve">第２０回  </t>
    </r>
    <r>
      <rPr>
        <sz val="8"/>
        <rFont val="ＭＳ 明朝"/>
        <family val="1"/>
        <charset val="128"/>
      </rPr>
      <t>８６．１１．３０</t>
    </r>
    <rPh sb="0" eb="1">
      <t>ダイ</t>
    </rPh>
    <rPh sb="3" eb="4">
      <t>４５カイ</t>
    </rPh>
    <phoneticPr fontId="17"/>
  </si>
  <si>
    <r>
      <t xml:space="preserve">第１９回  </t>
    </r>
    <r>
      <rPr>
        <sz val="8"/>
        <rFont val="ＭＳ 明朝"/>
        <family val="1"/>
        <charset val="128"/>
      </rPr>
      <t>８６．　６．１５</t>
    </r>
    <rPh sb="0" eb="1">
      <t>ダイ</t>
    </rPh>
    <rPh sb="3" eb="4">
      <t>４５カイ</t>
    </rPh>
    <phoneticPr fontId="17"/>
  </si>
  <si>
    <t>玉川学園室屋内プール</t>
    <rPh sb="0" eb="2">
      <t>タマガワ</t>
    </rPh>
    <rPh sb="2" eb="4">
      <t>ガクエン</t>
    </rPh>
    <rPh sb="4" eb="5">
      <t>シツ</t>
    </rPh>
    <rPh sb="5" eb="7">
      <t>オクナイ</t>
    </rPh>
    <phoneticPr fontId="17"/>
  </si>
  <si>
    <r>
      <t xml:space="preserve">第１８回  </t>
    </r>
    <r>
      <rPr>
        <sz val="8"/>
        <rFont val="ＭＳ 明朝"/>
        <family val="1"/>
        <charset val="128"/>
      </rPr>
      <t>８５．１０．　６</t>
    </r>
    <rPh sb="0" eb="1">
      <t>ダイ</t>
    </rPh>
    <rPh sb="3" eb="4">
      <t>４５カイ</t>
    </rPh>
    <phoneticPr fontId="17"/>
  </si>
  <si>
    <t>アテナアクアメイツ</t>
    <phoneticPr fontId="17"/>
  </si>
  <si>
    <r>
      <t xml:space="preserve">第１７回  </t>
    </r>
    <r>
      <rPr>
        <sz val="8"/>
        <rFont val="ＭＳ 明朝"/>
        <family val="1"/>
        <charset val="128"/>
      </rPr>
      <t>８５．　６．３０</t>
    </r>
    <rPh sb="0" eb="1">
      <t>ダイ</t>
    </rPh>
    <rPh sb="3" eb="4">
      <t>４５カイ</t>
    </rPh>
    <phoneticPr fontId="17"/>
  </si>
  <si>
    <t>おぎくぼスイミングクラブ</t>
    <phoneticPr fontId="17"/>
  </si>
  <si>
    <r>
      <t xml:space="preserve">第１６回  </t>
    </r>
    <r>
      <rPr>
        <sz val="8"/>
        <rFont val="ＭＳ 明朝"/>
        <family val="1"/>
        <charset val="128"/>
      </rPr>
      <t>８４．１１．１８</t>
    </r>
    <rPh sb="0" eb="1">
      <t>ダイ</t>
    </rPh>
    <rPh sb="3" eb="4">
      <t>４５カイ</t>
    </rPh>
    <phoneticPr fontId="17"/>
  </si>
  <si>
    <t>新宿区スポーツセンター</t>
    <rPh sb="0" eb="3">
      <t>シンジュクク</t>
    </rPh>
    <phoneticPr fontId="17"/>
  </si>
  <si>
    <r>
      <t xml:space="preserve">第１５回  </t>
    </r>
    <r>
      <rPr>
        <sz val="8"/>
        <rFont val="ＭＳ 明朝"/>
        <family val="1"/>
        <charset val="128"/>
      </rPr>
      <t>84. 5.27/ 6.20</t>
    </r>
    <rPh sb="0" eb="1">
      <t>ダイ</t>
    </rPh>
    <rPh sb="3" eb="4">
      <t>４５カイ</t>
    </rPh>
    <phoneticPr fontId="17"/>
  </si>
  <si>
    <t>毎日東京・綱島/セあびこ</t>
    <rPh sb="0" eb="2">
      <t>マイニチ</t>
    </rPh>
    <rPh sb="2" eb="4">
      <t>トウキョウ</t>
    </rPh>
    <rPh sb="5" eb="7">
      <t>ツナシマ</t>
    </rPh>
    <phoneticPr fontId="17"/>
  </si>
  <si>
    <r>
      <t xml:space="preserve">第１４回  </t>
    </r>
    <r>
      <rPr>
        <sz val="8"/>
        <rFont val="ＭＳ 明朝"/>
        <family val="1"/>
        <charset val="128"/>
      </rPr>
      <t>83.10.30/11. 6</t>
    </r>
    <rPh sb="0" eb="1">
      <t>ダイ</t>
    </rPh>
    <rPh sb="3" eb="4">
      <t>４５カイ</t>
    </rPh>
    <phoneticPr fontId="17"/>
  </si>
  <si>
    <t>ハタｃｓｃ亀戸/毎日綱島</t>
    <rPh sb="5" eb="6">
      <t>カメ</t>
    </rPh>
    <rPh sb="6" eb="7">
      <t>ト</t>
    </rPh>
    <rPh sb="8" eb="10">
      <t>マイニチ</t>
    </rPh>
    <rPh sb="10" eb="12">
      <t>ツナシマ</t>
    </rPh>
    <phoneticPr fontId="17"/>
  </si>
  <si>
    <r>
      <t xml:space="preserve">第１３回  </t>
    </r>
    <r>
      <rPr>
        <sz val="8"/>
        <rFont val="ＭＳ 明朝"/>
        <family val="1"/>
        <charset val="128"/>
      </rPr>
      <t>８３．　５．　１</t>
    </r>
    <rPh sb="0" eb="1">
      <t>ダイ</t>
    </rPh>
    <rPh sb="3" eb="4">
      <t>４５カイ</t>
    </rPh>
    <phoneticPr fontId="17"/>
  </si>
  <si>
    <r>
      <t xml:space="preserve">第１２回  </t>
    </r>
    <r>
      <rPr>
        <sz val="8"/>
        <rFont val="ＭＳ 明朝"/>
        <family val="1"/>
        <charset val="128"/>
      </rPr>
      <t>８２．１０．３０</t>
    </r>
    <rPh sb="0" eb="1">
      <t>ダイ</t>
    </rPh>
    <rPh sb="3" eb="4">
      <t>４５カイ</t>
    </rPh>
    <phoneticPr fontId="17"/>
  </si>
  <si>
    <r>
      <t xml:space="preserve">第１１回  </t>
    </r>
    <r>
      <rPr>
        <sz val="8"/>
        <rFont val="ＭＳ 明朝"/>
        <family val="1"/>
        <charset val="128"/>
      </rPr>
      <t>８２．　６．　６</t>
    </r>
    <rPh sb="0" eb="1">
      <t>ダイ</t>
    </rPh>
    <rPh sb="3" eb="4">
      <t>４５カイ</t>
    </rPh>
    <phoneticPr fontId="17"/>
  </si>
  <si>
    <t>毎日スポーツプラザ綱島</t>
    <rPh sb="0" eb="2">
      <t>マイニチ</t>
    </rPh>
    <rPh sb="9" eb="11">
      <t>ツナシマ</t>
    </rPh>
    <phoneticPr fontId="17"/>
  </si>
  <si>
    <r>
      <t xml:space="preserve">第１０回  </t>
    </r>
    <r>
      <rPr>
        <sz val="8"/>
        <rFont val="ＭＳ 明朝"/>
        <family val="1"/>
        <charset val="128"/>
      </rPr>
      <t>８１．１１．　１</t>
    </r>
    <rPh sb="0" eb="1">
      <t>ダイ</t>
    </rPh>
    <rPh sb="3" eb="4">
      <t>４５カイ</t>
    </rPh>
    <phoneticPr fontId="17"/>
  </si>
  <si>
    <r>
      <t xml:space="preserve">第９回  </t>
    </r>
    <r>
      <rPr>
        <sz val="8"/>
        <rFont val="ＭＳ 明朝"/>
        <family val="1"/>
        <charset val="128"/>
      </rPr>
      <t>８１．　４．２９</t>
    </r>
    <rPh sb="0" eb="1">
      <t>ダイ</t>
    </rPh>
    <rPh sb="2" eb="3">
      <t>４５カイ</t>
    </rPh>
    <phoneticPr fontId="17"/>
  </si>
  <si>
    <r>
      <t xml:space="preserve">第８回  </t>
    </r>
    <r>
      <rPr>
        <sz val="8"/>
        <rFont val="ＭＳ 明朝"/>
        <family val="1"/>
        <charset val="128"/>
      </rPr>
      <t>８０．１０．２６</t>
    </r>
    <rPh sb="0" eb="1">
      <t>ダイ</t>
    </rPh>
    <rPh sb="2" eb="3">
      <t>４５カイ</t>
    </rPh>
    <phoneticPr fontId="17"/>
  </si>
  <si>
    <r>
      <t xml:space="preserve">第７回  </t>
    </r>
    <r>
      <rPr>
        <sz val="8"/>
        <rFont val="ＭＳ 明朝"/>
        <family val="1"/>
        <charset val="128"/>
      </rPr>
      <t>８０．　５．　５</t>
    </r>
    <rPh sb="0" eb="1">
      <t>ダイ</t>
    </rPh>
    <rPh sb="2" eb="3">
      <t>４５カイ</t>
    </rPh>
    <phoneticPr fontId="17"/>
  </si>
  <si>
    <r>
      <t xml:space="preserve">第６回  </t>
    </r>
    <r>
      <rPr>
        <sz val="8"/>
        <rFont val="ＭＳ 明朝"/>
        <family val="1"/>
        <charset val="128"/>
      </rPr>
      <t>７９．　９．３０</t>
    </r>
    <rPh sb="0" eb="1">
      <t>ダイ</t>
    </rPh>
    <rPh sb="2" eb="3">
      <t>４５カイ</t>
    </rPh>
    <phoneticPr fontId="17"/>
  </si>
  <si>
    <r>
      <t xml:space="preserve">第５回  </t>
    </r>
    <r>
      <rPr>
        <sz val="8"/>
        <rFont val="ＭＳ 明朝"/>
        <family val="1"/>
        <charset val="128"/>
      </rPr>
      <t>７９．　４．３０</t>
    </r>
    <rPh sb="0" eb="1">
      <t>ダイ</t>
    </rPh>
    <rPh sb="2" eb="3">
      <t>４５カイ</t>
    </rPh>
    <phoneticPr fontId="17"/>
  </si>
  <si>
    <r>
      <t xml:space="preserve">第４回  </t>
    </r>
    <r>
      <rPr>
        <sz val="8"/>
        <rFont val="ＭＳ 明朝"/>
        <family val="1"/>
        <charset val="128"/>
      </rPr>
      <t>７８．１０．１０</t>
    </r>
    <rPh sb="0" eb="1">
      <t>ダイ</t>
    </rPh>
    <rPh sb="2" eb="3">
      <t>４５カイ</t>
    </rPh>
    <phoneticPr fontId="17"/>
  </si>
  <si>
    <t>国立霞ヶ丘屋内水泳場</t>
    <rPh sb="0" eb="2">
      <t>コクリツ</t>
    </rPh>
    <rPh sb="2" eb="5">
      <t>カスミガオカ</t>
    </rPh>
    <rPh sb="5" eb="7">
      <t>オクナイ</t>
    </rPh>
    <rPh sb="7" eb="9">
      <t>スイエイ</t>
    </rPh>
    <rPh sb="9" eb="10">
      <t>ジョウ</t>
    </rPh>
    <phoneticPr fontId="17"/>
  </si>
  <si>
    <r>
      <t xml:space="preserve">第３回  </t>
    </r>
    <r>
      <rPr>
        <sz val="8"/>
        <rFont val="ＭＳ 明朝"/>
        <family val="1"/>
        <charset val="128"/>
      </rPr>
      <t>７８．　４．　９</t>
    </r>
    <rPh sb="0" eb="1">
      <t>ダイ</t>
    </rPh>
    <rPh sb="2" eb="3">
      <t>４５カイ</t>
    </rPh>
    <phoneticPr fontId="17"/>
  </si>
  <si>
    <r>
      <t xml:space="preserve">第２回  </t>
    </r>
    <r>
      <rPr>
        <sz val="8"/>
        <rFont val="ＭＳ 明朝"/>
        <family val="1"/>
        <charset val="128"/>
      </rPr>
      <t>７７．１０．１６</t>
    </r>
    <rPh sb="0" eb="1">
      <t>ダイ</t>
    </rPh>
    <rPh sb="2" eb="4">
      <t>４５カイ</t>
    </rPh>
    <phoneticPr fontId="17"/>
  </si>
  <si>
    <r>
      <t xml:space="preserve">第１回  </t>
    </r>
    <r>
      <rPr>
        <sz val="8"/>
        <rFont val="ＭＳ 明朝"/>
        <family val="1"/>
        <charset val="128"/>
      </rPr>
      <t>７７．　６．２６</t>
    </r>
    <rPh sb="0" eb="1">
      <t>ダイ</t>
    </rPh>
    <rPh sb="2" eb="3">
      <t>４５カイ</t>
    </rPh>
    <phoneticPr fontId="17"/>
  </si>
  <si>
    <t>阪急大井店屋内プール</t>
    <rPh sb="0" eb="2">
      <t>ハンキュウ</t>
    </rPh>
    <rPh sb="2" eb="4">
      <t>オオイ</t>
    </rPh>
    <rPh sb="4" eb="5">
      <t>テン</t>
    </rPh>
    <rPh sb="5" eb="7">
      <t>オクナイ</t>
    </rPh>
    <phoneticPr fontId="17"/>
  </si>
  <si>
    <t>誓　約　書</t>
    <rPh sb="0" eb="1">
      <t>チカイ</t>
    </rPh>
    <rPh sb="2" eb="3">
      <t>ヤク</t>
    </rPh>
    <rPh sb="4" eb="5">
      <t>ショ</t>
    </rPh>
    <phoneticPr fontId="17"/>
  </si>
  <si>
    <t>印</t>
    <rPh sb="0" eb="1">
      <t>イン</t>
    </rPh>
    <phoneticPr fontId="3"/>
  </si>
  <si>
    <t>実行委員長　鈴木　晶等　殿</t>
    <rPh sb="0" eb="2">
      <t>ジッコウ</t>
    </rPh>
    <rPh sb="2" eb="5">
      <t>イインチョウ</t>
    </rPh>
    <rPh sb="6" eb="8">
      <t>スズキ</t>
    </rPh>
    <rPh sb="9" eb="10">
      <t>アキラ</t>
    </rPh>
    <rPh sb="10" eb="11">
      <t>ヒトシ</t>
    </rPh>
    <rPh sb="12" eb="13">
      <t>ドノ</t>
    </rPh>
    <phoneticPr fontId="17"/>
  </si>
  <si>
    <r>
      <t>第７９回  １６</t>
    </r>
    <r>
      <rPr>
        <sz val="8"/>
        <rFont val="ＭＳ 明朝"/>
        <family val="1"/>
        <charset val="128"/>
      </rPr>
      <t>．  ６．１２</t>
    </r>
    <rPh sb="0" eb="1">
      <t>ダイ</t>
    </rPh>
    <rPh sb="3" eb="4">
      <t>４５カイ</t>
    </rPh>
    <phoneticPr fontId="17"/>
  </si>
  <si>
    <t>チーム参加費　※ﾌﾟﾛｸﾞﾗﾑが１部を含む</t>
    <rPh sb="3" eb="5">
      <t>サンカ</t>
    </rPh>
    <rPh sb="17" eb="18">
      <t>ブ</t>
    </rPh>
    <phoneticPr fontId="3"/>
  </si>
  <si>
    <t>男子400m</t>
    <rPh sb="0" eb="2">
      <t>ダンシ</t>
    </rPh>
    <phoneticPr fontId="3"/>
  </si>
  <si>
    <t>女子400m</t>
    <rPh sb="0" eb="2">
      <t>ジョシ</t>
    </rPh>
    <phoneticPr fontId="3"/>
  </si>
  <si>
    <t>女子50m</t>
    <rPh sb="0" eb="2">
      <t>ジョシ</t>
    </rPh>
    <phoneticPr fontId="3"/>
  </si>
  <si>
    <t>女子100m</t>
    <rPh sb="0" eb="2">
      <t>ジョシ</t>
    </rPh>
    <phoneticPr fontId="3"/>
  </si>
  <si>
    <t>女子200m</t>
    <rPh sb="0" eb="2">
      <t>ジョシ</t>
    </rPh>
    <phoneticPr fontId="3"/>
  </si>
  <si>
    <t>女子400m以外</t>
    <rPh sb="0" eb="2">
      <t>ジョシ</t>
    </rPh>
    <rPh sb="6" eb="8">
      <t>イガイ</t>
    </rPh>
    <phoneticPr fontId="3"/>
  </si>
  <si>
    <t>男子50m</t>
    <rPh sb="0" eb="2">
      <t>ダンシ</t>
    </rPh>
    <phoneticPr fontId="3"/>
  </si>
  <si>
    <t>男子100m</t>
    <rPh sb="0" eb="2">
      <t>ダンシ</t>
    </rPh>
    <phoneticPr fontId="3"/>
  </si>
  <si>
    <t>男子200m</t>
    <rPh sb="0" eb="2">
      <t>ダンシ</t>
    </rPh>
    <phoneticPr fontId="3"/>
  </si>
  <si>
    <t>男子400m以外</t>
    <rPh sb="0" eb="2">
      <t>ダンシ</t>
    </rPh>
    <rPh sb="6" eb="8">
      <t>イガイ</t>
    </rPh>
    <phoneticPr fontId="3"/>
  </si>
  <si>
    <t>名ｶﾅ</t>
    <rPh sb="0" eb="1">
      <t>ナ</t>
    </rPh>
    <phoneticPr fontId="3"/>
  </si>
  <si>
    <t>姓ｶﾅ</t>
    <phoneticPr fontId="3"/>
  </si>
  <si>
    <t>◎振込明細</t>
    <rPh sb="1" eb="3">
      <t>フリコミ</t>
    </rPh>
    <rPh sb="3" eb="5">
      <t>メイサイ</t>
    </rPh>
    <phoneticPr fontId="3"/>
  </si>
  <si>
    <t>※　チーム名でお振込下さい。</t>
    <rPh sb="5" eb="6">
      <t>メイ</t>
    </rPh>
    <rPh sb="8" eb="10">
      <t>フリコミ</t>
    </rPh>
    <rPh sb="10" eb="11">
      <t>クダ</t>
    </rPh>
    <phoneticPr fontId="3"/>
  </si>
  <si>
    <t>※　振込手数料はチーム負担となります。</t>
    <rPh sb="2" eb="4">
      <t>フリコミ</t>
    </rPh>
    <rPh sb="4" eb="7">
      <t>テスウリョウ</t>
    </rPh>
    <rPh sb="11" eb="13">
      <t>フタン</t>
    </rPh>
    <phoneticPr fontId="3"/>
  </si>
  <si>
    <t>に</t>
    <phoneticPr fontId="3"/>
  </si>
  <si>
    <t>名義で</t>
    <rPh sb="0" eb="2">
      <t>メイギ</t>
    </rPh>
    <phoneticPr fontId="3"/>
  </si>
  <si>
    <t>より</t>
    <phoneticPr fontId="3"/>
  </si>
  <si>
    <t>を振込済み。</t>
    <rPh sb="1" eb="3">
      <t>フリコミ</t>
    </rPh>
    <rPh sb="3" eb="4">
      <t>ズ</t>
    </rPh>
    <phoneticPr fontId="3"/>
  </si>
  <si>
    <t>指定口座</t>
    <rPh sb="0" eb="2">
      <t>シテイ</t>
    </rPh>
    <rPh sb="2" eb="4">
      <t>コウザ</t>
    </rPh>
    <phoneticPr fontId="3"/>
  </si>
  <si>
    <t>口座名　　　　</t>
    <phoneticPr fontId="3"/>
  </si>
  <si>
    <t>普通預金　　　０５６２０３５</t>
    <rPh sb="0" eb="2">
      <t>フツウ</t>
    </rPh>
    <rPh sb="2" eb="4">
      <t>ヨキン</t>
    </rPh>
    <phoneticPr fontId="3"/>
  </si>
  <si>
    <t>日本スイミングクラブ協会関東支部</t>
    <rPh sb="0" eb="2">
      <t>ニホン</t>
    </rPh>
    <rPh sb="10" eb="12">
      <t>キョウカイ</t>
    </rPh>
    <rPh sb="12" eb="14">
      <t>カントウ</t>
    </rPh>
    <rPh sb="14" eb="16">
      <t>シブ</t>
    </rPh>
    <phoneticPr fontId="3"/>
  </si>
  <si>
    <t>男子4×100mフリーリレー</t>
    <rPh sb="0" eb="2">
      <t>ダンシ</t>
    </rPh>
    <phoneticPr fontId="3"/>
  </si>
  <si>
    <t>男子4×100mメドレーリレー</t>
    <rPh sb="0" eb="2">
      <t>ダンシ</t>
    </rPh>
    <phoneticPr fontId="3"/>
  </si>
  <si>
    <t>女子4×100mフリーリレー</t>
    <phoneticPr fontId="3"/>
  </si>
  <si>
    <t>女子4×100mメドレーリレー</t>
    <phoneticPr fontId="3"/>
  </si>
  <si>
    <t>混合4×100mフリーリレー</t>
    <phoneticPr fontId="3"/>
  </si>
  <si>
    <t>混合4×100mメドレーリレー</t>
    <phoneticPr fontId="3"/>
  </si>
  <si>
    <t>男子4× 50mフリーリレー</t>
    <rPh sb="0" eb="2">
      <t>ダンシ</t>
    </rPh>
    <phoneticPr fontId="3"/>
  </si>
  <si>
    <t>女子4× 50mフリーリレー</t>
    <phoneticPr fontId="3"/>
  </si>
  <si>
    <t>女子4× 50mメドレーリレー</t>
    <phoneticPr fontId="3"/>
  </si>
  <si>
    <t>混合4× 50mフリーリレー</t>
    <phoneticPr fontId="3"/>
  </si>
  <si>
    <t>混合4× 50mメドレーリレー</t>
    <phoneticPr fontId="3"/>
  </si>
  <si>
    <t>※大会運営を円滑に行うため、参加チームは参加者に応じた競技役員のご協力を</t>
    <rPh sb="1" eb="3">
      <t>タイカイ</t>
    </rPh>
    <rPh sb="3" eb="5">
      <t>ウンエイ</t>
    </rPh>
    <rPh sb="6" eb="8">
      <t>エンカツ</t>
    </rPh>
    <rPh sb="9" eb="10">
      <t>オコナ</t>
    </rPh>
    <rPh sb="14" eb="16">
      <t>サンカ</t>
    </rPh>
    <rPh sb="20" eb="23">
      <t>サンカシャ</t>
    </rPh>
    <rPh sb="24" eb="25">
      <t>オウ</t>
    </rPh>
    <phoneticPr fontId="17"/>
  </si>
  <si>
    <t>　お願い致します。</t>
    <phoneticPr fontId="3"/>
  </si>
  <si>
    <t>三菱東京ＵＦＪ　神保町支店</t>
    <phoneticPr fontId="3"/>
  </si>
  <si>
    <t>④ 第二要項発送先の住所が上記連絡先と異なる場合は、下記に記載してください。</t>
    <rPh sb="2" eb="4">
      <t>ダイニ</t>
    </rPh>
    <rPh sb="4" eb="6">
      <t>ヨウコウ</t>
    </rPh>
    <rPh sb="6" eb="9">
      <t>ハッソウサキ</t>
    </rPh>
    <rPh sb="10" eb="12">
      <t>ジュウショ</t>
    </rPh>
    <rPh sb="13" eb="15">
      <t>ジョウキ</t>
    </rPh>
    <rPh sb="15" eb="18">
      <t>レンラクサキ</t>
    </rPh>
    <rPh sb="19" eb="20">
      <t>コト</t>
    </rPh>
    <rPh sb="22" eb="24">
      <t>バアイ</t>
    </rPh>
    <rPh sb="26" eb="28">
      <t>カキ</t>
    </rPh>
    <rPh sb="29" eb="31">
      <t>キサイ</t>
    </rPh>
    <phoneticPr fontId="3"/>
  </si>
  <si>
    <t>男子4× 50mメドレーリレー</t>
    <rPh sb="0" eb="2">
      <t>ダンシ</t>
    </rPh>
    <phoneticPr fontId="3"/>
  </si>
  <si>
    <r>
      <t>第８０回  １６</t>
    </r>
    <r>
      <rPr>
        <sz val="8"/>
        <rFont val="ＭＳ 明朝"/>
        <family val="1"/>
        <charset val="128"/>
      </rPr>
      <t>．  １２１１</t>
    </r>
    <rPh sb="0" eb="1">
      <t>ダイ</t>
    </rPh>
    <rPh sb="3" eb="4">
      <t>４５カイ</t>
    </rPh>
    <phoneticPr fontId="17"/>
  </si>
  <si>
    <t>☆下記の誓約項目に同意し、署名・捺印します。</t>
    <rPh sb="1" eb="3">
      <t>カキ</t>
    </rPh>
    <rPh sb="4" eb="6">
      <t>セイヤク</t>
    </rPh>
    <rPh sb="6" eb="8">
      <t>コウモク</t>
    </rPh>
    <rPh sb="9" eb="11">
      <t>ドウイ</t>
    </rPh>
    <rPh sb="13" eb="15">
      <t>ショメイ</t>
    </rPh>
    <rPh sb="16" eb="18">
      <t>ナツイン</t>
    </rPh>
    <phoneticPr fontId="41"/>
  </si>
  <si>
    <t xml:space="preserve">  　１） 私は、開催要項に記載の事項を了承し申し込みます。</t>
    <rPh sb="6" eb="7">
      <t>ワタシ</t>
    </rPh>
    <rPh sb="9" eb="11">
      <t>カイサイ</t>
    </rPh>
    <rPh sb="11" eb="13">
      <t>ヨウコウ</t>
    </rPh>
    <rPh sb="14" eb="16">
      <t>キサイ</t>
    </rPh>
    <rPh sb="17" eb="19">
      <t>ジコウ</t>
    </rPh>
    <rPh sb="20" eb="22">
      <t>リョウショウ</t>
    </rPh>
    <rPh sb="23" eb="24">
      <t>モウ</t>
    </rPh>
    <rPh sb="25" eb="26">
      <t>コ</t>
    </rPh>
    <phoneticPr fontId="41"/>
  </si>
  <si>
    <t>　  ２） 私は、医師の健康診断に基づき、健康管理に十分配慮し良好な健康状態で本大会に出場する</t>
    <rPh sb="6" eb="7">
      <t>ワタシ</t>
    </rPh>
    <rPh sb="9" eb="11">
      <t>イシ</t>
    </rPh>
    <rPh sb="12" eb="14">
      <t>ケンコウ</t>
    </rPh>
    <rPh sb="14" eb="16">
      <t>シンダン</t>
    </rPh>
    <rPh sb="17" eb="18">
      <t>モト</t>
    </rPh>
    <rPh sb="21" eb="23">
      <t>ケンコウ</t>
    </rPh>
    <rPh sb="23" eb="25">
      <t>カンリ</t>
    </rPh>
    <rPh sb="26" eb="28">
      <t>ジュウブン</t>
    </rPh>
    <rPh sb="28" eb="30">
      <t>ハイリョ</t>
    </rPh>
    <rPh sb="31" eb="33">
      <t>リョウコウ</t>
    </rPh>
    <rPh sb="34" eb="36">
      <t>ケンコウ</t>
    </rPh>
    <rPh sb="36" eb="38">
      <t>ジョウタイ</t>
    </rPh>
    <rPh sb="39" eb="42">
      <t>ホンタイカイ</t>
    </rPh>
    <phoneticPr fontId="41"/>
  </si>
  <si>
    <t xml:space="preserve">            ことを誓約します。</t>
    <phoneticPr fontId="41"/>
  </si>
  <si>
    <t>　  ３） 私は、大会期間中、大会医務委員より出場停止の勧告があった場合、その指示に従うことを</t>
    <rPh sb="6" eb="7">
      <t>ワタシ</t>
    </rPh>
    <rPh sb="9" eb="11">
      <t>タイカイ</t>
    </rPh>
    <rPh sb="11" eb="14">
      <t>キカンチュウ</t>
    </rPh>
    <rPh sb="15" eb="17">
      <t>タイカイ</t>
    </rPh>
    <rPh sb="17" eb="19">
      <t>イム</t>
    </rPh>
    <rPh sb="19" eb="21">
      <t>イイン</t>
    </rPh>
    <rPh sb="23" eb="25">
      <t>シュツジョウ</t>
    </rPh>
    <rPh sb="25" eb="27">
      <t>テイシ</t>
    </rPh>
    <rPh sb="28" eb="30">
      <t>カンコク</t>
    </rPh>
    <rPh sb="34" eb="36">
      <t>バアイ</t>
    </rPh>
    <phoneticPr fontId="41"/>
  </si>
  <si>
    <t xml:space="preserve">            誓約します。</t>
    <phoneticPr fontId="41"/>
  </si>
  <si>
    <t>　  ４） 私は、本大会の出場にあたり、定期的に週１回以上の水泳練習を行っています。</t>
    <rPh sb="6" eb="7">
      <t>ワタシ</t>
    </rPh>
    <rPh sb="9" eb="12">
      <t>ホンタイカイ</t>
    </rPh>
    <rPh sb="13" eb="15">
      <t>シュツジョウ</t>
    </rPh>
    <rPh sb="20" eb="23">
      <t>テイキテキ</t>
    </rPh>
    <rPh sb="24" eb="25">
      <t>シュウ</t>
    </rPh>
    <rPh sb="26" eb="27">
      <t>カイ</t>
    </rPh>
    <rPh sb="27" eb="29">
      <t>イジョウ</t>
    </rPh>
    <rPh sb="30" eb="32">
      <t>スイエイ</t>
    </rPh>
    <rPh sb="32" eb="34">
      <t>レンシュウ</t>
    </rPh>
    <rPh sb="35" eb="36">
      <t>オコナ</t>
    </rPh>
    <phoneticPr fontId="41"/>
  </si>
  <si>
    <t xml:space="preserve">  　５） 私は、大会期間中の事故については自己責任において処理し、主催者側の責任を問いません。</t>
    <rPh sb="6" eb="7">
      <t>ワタシ</t>
    </rPh>
    <rPh sb="9" eb="11">
      <t>タイカイ</t>
    </rPh>
    <rPh sb="11" eb="14">
      <t>キカンチュウ</t>
    </rPh>
    <rPh sb="15" eb="17">
      <t>ジコ</t>
    </rPh>
    <rPh sb="22" eb="24">
      <t>ジコ</t>
    </rPh>
    <rPh sb="24" eb="26">
      <t>セキニン</t>
    </rPh>
    <rPh sb="30" eb="32">
      <t>ショリ</t>
    </rPh>
    <phoneticPr fontId="41"/>
  </si>
  <si>
    <t>　  ６） 私は、ホームページに競技結果を掲載することに同意します。</t>
    <rPh sb="6" eb="7">
      <t>ワタシ</t>
    </rPh>
    <rPh sb="16" eb="18">
      <t>キョウギ</t>
    </rPh>
    <rPh sb="18" eb="20">
      <t>ケッカ</t>
    </rPh>
    <rPh sb="21" eb="23">
      <t>ケイサイ</t>
    </rPh>
    <rPh sb="28" eb="30">
      <t>ドウイ</t>
    </rPh>
    <phoneticPr fontId="41"/>
  </si>
  <si>
    <t xml:space="preserve">     ７） 私は、私的に撮影した動画等をインターネット上等の公な場に公開する場合、しかるべき</t>
    <phoneticPr fontId="41"/>
  </si>
  <si>
    <t xml:space="preserve">            許諾を受けることを誓約します。</t>
    <phoneticPr fontId="41"/>
  </si>
  <si>
    <t xml:space="preserve">     ８） 私は、一般社団法人日本マスターズ協会競泳競技規則を順守します。</t>
    <rPh sb="8" eb="9">
      <t>ワタシ</t>
    </rPh>
    <rPh sb="11" eb="13">
      <t>イッパン</t>
    </rPh>
    <rPh sb="13" eb="15">
      <t>シャダン</t>
    </rPh>
    <rPh sb="15" eb="17">
      <t>ホウジン</t>
    </rPh>
    <rPh sb="17" eb="19">
      <t>ニホン</t>
    </rPh>
    <rPh sb="24" eb="26">
      <t>キョウカイ</t>
    </rPh>
    <rPh sb="26" eb="28">
      <t>キョウエイ</t>
    </rPh>
    <rPh sb="28" eb="30">
      <t>キョウギ</t>
    </rPh>
    <rPh sb="30" eb="32">
      <t>キソク</t>
    </rPh>
    <rPh sb="33" eb="34">
      <t>ジュン</t>
    </rPh>
    <rPh sb="34" eb="35">
      <t>マモ</t>
    </rPh>
    <phoneticPr fontId="41"/>
  </si>
  <si>
    <t>№</t>
    <phoneticPr fontId="3"/>
  </si>
  <si>
    <t>チーム名</t>
    <rPh sb="3" eb="4">
      <t>ナ</t>
    </rPh>
    <phoneticPr fontId="17"/>
  </si>
  <si>
    <t>当日の連絡先</t>
    <rPh sb="0" eb="2">
      <t>トウジツ</t>
    </rPh>
    <rPh sb="3" eb="6">
      <t>レンラクサキ</t>
    </rPh>
    <phoneticPr fontId="17"/>
  </si>
  <si>
    <t>マスターズ協会チームID　　</t>
    <phoneticPr fontId="41"/>
  </si>
  <si>
    <t xml:space="preserve">責任者名 </t>
    <phoneticPr fontId="3"/>
  </si>
  <si>
    <r>
      <t>☆本人記入</t>
    </r>
    <r>
      <rPr>
        <sz val="9"/>
        <color indexed="8"/>
        <rFont val="HG丸ｺﾞｼｯｸM-PRO"/>
        <family val="3"/>
        <charset val="128"/>
      </rPr>
      <t>（印はサイン・拇印・電子印・ゴム印不可）</t>
    </r>
    <phoneticPr fontId="41"/>
  </si>
  <si>
    <t>出場者氏名　　</t>
    <phoneticPr fontId="41"/>
  </si>
  <si>
    <t>緊急連絡先氏名</t>
    <phoneticPr fontId="41"/>
  </si>
  <si>
    <t>親族　　　　　　責任者　　　　　　その他（　　）</t>
    <rPh sb="19" eb="20">
      <t>タ</t>
    </rPh>
    <phoneticPr fontId="41"/>
  </si>
  <si>
    <t>緊急連絡先</t>
    <phoneticPr fontId="41"/>
  </si>
  <si>
    <t>緊急連絡先氏名</t>
    <phoneticPr fontId="41"/>
  </si>
  <si>
    <t>緊急連絡先</t>
    <phoneticPr fontId="41"/>
  </si>
  <si>
    <t>出場者氏名　　</t>
    <phoneticPr fontId="41"/>
  </si>
  <si>
    <t>※ 参加者全員が記入できない場合は、コピーの上ご使用ください。</t>
    <rPh sb="5" eb="7">
      <t>ゼンイン</t>
    </rPh>
    <rPh sb="8" eb="10">
      <t>キニュウ</t>
    </rPh>
    <rPh sb="22" eb="23">
      <t>ウエ</t>
    </rPh>
    <rPh sb="24" eb="26">
      <t>シヨウ</t>
    </rPh>
    <phoneticPr fontId="3"/>
  </si>
  <si>
    <t>サンプラザ屋内プール</t>
    <rPh sb="5" eb="7">
      <t>オクナイ</t>
    </rPh>
    <phoneticPr fontId="17"/>
  </si>
  <si>
    <r>
      <t>第８１回  １７</t>
    </r>
    <r>
      <rPr>
        <sz val="8"/>
        <rFont val="ＭＳ 明朝"/>
        <family val="1"/>
        <charset val="128"/>
      </rPr>
      <t>．　６．１１</t>
    </r>
    <rPh sb="0" eb="1">
      <t>ダイ</t>
    </rPh>
    <rPh sb="3" eb="4">
      <t>４５カイ</t>
    </rPh>
    <phoneticPr fontId="17"/>
  </si>
  <si>
    <t>2017年　　月　　日</t>
    <rPh sb="4" eb="5">
      <t>ネン</t>
    </rPh>
    <rPh sb="7" eb="8">
      <t>ツキ</t>
    </rPh>
    <rPh sb="10" eb="11">
      <t>ヒ</t>
    </rPh>
    <phoneticPr fontId="41"/>
  </si>
  <si>
    <t>2017年　　月　　日</t>
    <rPh sb="4" eb="5">
      <t>ネン</t>
    </rPh>
    <rPh sb="7" eb="8">
      <t>ガツ</t>
    </rPh>
    <rPh sb="10" eb="11">
      <t>ニチ</t>
    </rPh>
    <phoneticPr fontId="17"/>
  </si>
  <si>
    <t>第８２回日本SC協会・関東支部マスターズスイミングフェスティバル</t>
    <rPh sb="0" eb="1">
      <t>ダイ</t>
    </rPh>
    <rPh sb="3" eb="4">
      <t>カイ</t>
    </rPh>
    <rPh sb="4" eb="6">
      <t>ニホン</t>
    </rPh>
    <rPh sb="8" eb="10">
      <t>キョウカイ</t>
    </rPh>
    <rPh sb="11" eb="13">
      <t>カントウ</t>
    </rPh>
    <rPh sb="13" eb="15">
      <t>シブ</t>
    </rPh>
    <phoneticPr fontId="41"/>
  </si>
  <si>
    <r>
      <t>第８２回  １７</t>
    </r>
    <r>
      <rPr>
        <sz val="8"/>
        <rFont val="ＭＳ 明朝"/>
        <family val="1"/>
        <charset val="128"/>
      </rPr>
      <t>．１２．１０</t>
    </r>
    <rPh sb="0" eb="1">
      <t>ダイ</t>
    </rPh>
    <rPh sb="3" eb="4">
      <t>４５カイ</t>
    </rPh>
    <phoneticPr fontId="17"/>
  </si>
  <si>
    <t>会長　三 宅  泉</t>
    <rPh sb="0" eb="2">
      <t>カイチョウ</t>
    </rPh>
    <rPh sb="3" eb="4">
      <t>ミアケ</t>
    </rPh>
    <rPh sb="8" eb="9">
      <t>イズミ</t>
    </rPh>
    <phoneticPr fontId="3"/>
  </si>
  <si>
    <t>第８３回日本SC協会・関東支部マスターズスイミングフェスティバル</t>
    <rPh sb="0" eb="1">
      <t>ダイ</t>
    </rPh>
    <rPh sb="3" eb="4">
      <t>カイ</t>
    </rPh>
    <rPh sb="4" eb="6">
      <t>ニホン</t>
    </rPh>
    <rPh sb="8" eb="10">
      <t>キョウカイ</t>
    </rPh>
    <rPh sb="11" eb="13">
      <t>カントウ</t>
    </rPh>
    <rPh sb="13" eb="15">
      <t>シブ</t>
    </rPh>
    <phoneticPr fontId="41"/>
  </si>
  <si>
    <t>実行委員長　鈴木　晶等　殿</t>
    <phoneticPr fontId="41"/>
  </si>
  <si>
    <t>同意書および緊急連絡先</t>
    <rPh sb="0" eb="3">
      <t>ドウイショ</t>
    </rPh>
    <rPh sb="6" eb="11">
      <t>キンキュウレンラクサキ</t>
    </rPh>
    <phoneticPr fontId="41"/>
  </si>
  <si>
    <t>誓約項目</t>
    <rPh sb="0" eb="2">
      <t>セイヤク</t>
    </rPh>
    <rPh sb="2" eb="4">
      <t>コウモク</t>
    </rPh>
    <phoneticPr fontId="41"/>
  </si>
  <si>
    <t>　☆下記の誓約項目に同意します。</t>
    <rPh sb="2" eb="4">
      <t>カキ</t>
    </rPh>
    <rPh sb="5" eb="7">
      <t>セイヤク</t>
    </rPh>
    <rPh sb="7" eb="9">
      <t>コウモク</t>
    </rPh>
    <rPh sb="10" eb="12">
      <t>ドウイ</t>
    </rPh>
    <phoneticPr fontId="41"/>
  </si>
  <si>
    <t>　　　１） 私は、開催要項に記載の事項を了承し申し込みます。</t>
    <rPh sb="6" eb="7">
      <t>ワタシ</t>
    </rPh>
    <rPh sb="9" eb="11">
      <t>カイサイ</t>
    </rPh>
    <rPh sb="11" eb="13">
      <t>ヨウコウ</t>
    </rPh>
    <rPh sb="14" eb="16">
      <t>キサイ</t>
    </rPh>
    <rPh sb="17" eb="19">
      <t>ジコウ</t>
    </rPh>
    <rPh sb="20" eb="22">
      <t>リョウショウ</t>
    </rPh>
    <rPh sb="23" eb="24">
      <t>モウ</t>
    </rPh>
    <rPh sb="25" eb="26">
      <t>コ</t>
    </rPh>
    <phoneticPr fontId="41"/>
  </si>
  <si>
    <t>　　　２） 私は、医師の健康診断に基づき、健康管理に十分配慮し良好な健康状態で本大会に出場する</t>
    <rPh sb="6" eb="7">
      <t>ワタシ</t>
    </rPh>
    <rPh sb="9" eb="11">
      <t>イシ</t>
    </rPh>
    <rPh sb="12" eb="14">
      <t>ケンコウ</t>
    </rPh>
    <rPh sb="14" eb="16">
      <t>シンダン</t>
    </rPh>
    <rPh sb="17" eb="18">
      <t>モト</t>
    </rPh>
    <rPh sb="21" eb="23">
      <t>ケンコウ</t>
    </rPh>
    <rPh sb="23" eb="25">
      <t>カンリ</t>
    </rPh>
    <rPh sb="26" eb="28">
      <t>ジュウブン</t>
    </rPh>
    <rPh sb="28" eb="30">
      <t>ハイリョ</t>
    </rPh>
    <rPh sb="31" eb="33">
      <t>リョウコウ</t>
    </rPh>
    <rPh sb="34" eb="36">
      <t>ケンコウ</t>
    </rPh>
    <rPh sb="36" eb="38">
      <t>ジョウタイ</t>
    </rPh>
    <phoneticPr fontId="41"/>
  </si>
  <si>
    <t>　　　　　 ことを誓約します。</t>
    <phoneticPr fontId="41"/>
  </si>
  <si>
    <t>　　　３） 私は、大会期間中、大会医務委員より出場停止の勧告があった場合、その指示に従うことを</t>
    <rPh sb="6" eb="7">
      <t>ワタシ</t>
    </rPh>
    <rPh sb="9" eb="11">
      <t>タイカイ</t>
    </rPh>
    <rPh sb="11" eb="14">
      <t>キカンチュウ</t>
    </rPh>
    <rPh sb="15" eb="17">
      <t>タイカイ</t>
    </rPh>
    <rPh sb="17" eb="19">
      <t>イム</t>
    </rPh>
    <rPh sb="19" eb="21">
      <t>イイン</t>
    </rPh>
    <rPh sb="23" eb="25">
      <t>シュツジョウ</t>
    </rPh>
    <rPh sb="25" eb="27">
      <t>テイシ</t>
    </rPh>
    <rPh sb="28" eb="30">
      <t>カンコク</t>
    </rPh>
    <rPh sb="34" eb="36">
      <t>バアイ</t>
    </rPh>
    <phoneticPr fontId="41"/>
  </si>
  <si>
    <t xml:space="preserve">     　        誓約します。</t>
    <phoneticPr fontId="41"/>
  </si>
  <si>
    <t>　　　４） 私は、本大会の出場にあたり、定期的に週１回以上の水泳練習を行っています。</t>
    <rPh sb="6" eb="7">
      <t>ワタシ</t>
    </rPh>
    <rPh sb="9" eb="12">
      <t>ホンタイカイ</t>
    </rPh>
    <rPh sb="13" eb="15">
      <t>シュツジョウ</t>
    </rPh>
    <rPh sb="20" eb="23">
      <t>テイキテキ</t>
    </rPh>
    <rPh sb="24" eb="25">
      <t>シュウ</t>
    </rPh>
    <rPh sb="26" eb="27">
      <t>カイ</t>
    </rPh>
    <rPh sb="27" eb="29">
      <t>イジョウ</t>
    </rPh>
    <rPh sb="30" eb="32">
      <t>スイエイ</t>
    </rPh>
    <rPh sb="32" eb="34">
      <t>レンシュウ</t>
    </rPh>
    <rPh sb="35" eb="36">
      <t>オコナ</t>
    </rPh>
    <phoneticPr fontId="41"/>
  </si>
  <si>
    <t xml:space="preserve">    　  ５） 私は、大会期間中の事故については自己責任において処理し、主催者側の責任を問いません。</t>
    <rPh sb="10" eb="11">
      <t>ワタシ</t>
    </rPh>
    <rPh sb="13" eb="15">
      <t>タイカイ</t>
    </rPh>
    <rPh sb="15" eb="18">
      <t>キカンチュウ</t>
    </rPh>
    <rPh sb="19" eb="21">
      <t>ジコ</t>
    </rPh>
    <rPh sb="26" eb="28">
      <t>ジコ</t>
    </rPh>
    <rPh sb="28" eb="30">
      <t>セキニン</t>
    </rPh>
    <rPh sb="34" eb="36">
      <t>ショリ</t>
    </rPh>
    <phoneticPr fontId="41"/>
  </si>
  <si>
    <t xml:space="preserve">   　   ６） 私は、ホームページに競技結果を掲載することに同意します。</t>
    <rPh sb="10" eb="11">
      <t>ワタシ</t>
    </rPh>
    <rPh sb="20" eb="22">
      <t>キョウギ</t>
    </rPh>
    <rPh sb="22" eb="24">
      <t>ケッカ</t>
    </rPh>
    <rPh sb="25" eb="27">
      <t>ケイサイ</t>
    </rPh>
    <rPh sb="32" eb="34">
      <t>ドウイ</t>
    </rPh>
    <phoneticPr fontId="41"/>
  </si>
  <si>
    <t>　　　７） 私は、私的に撮影した動画等をインターネット上等の公な場に公開する場合、  しかるべき</t>
    <phoneticPr fontId="41"/>
  </si>
  <si>
    <t xml:space="preserve">    　      　許諾を受けることを誓約します。</t>
    <phoneticPr fontId="41"/>
  </si>
  <si>
    <t>　　　８） 私は、一般社団法人日本マスターズ協会競泳競技規則を順守します。</t>
    <rPh sb="6" eb="7">
      <t>ワタシ</t>
    </rPh>
    <rPh sb="9" eb="11">
      <t>イッパン</t>
    </rPh>
    <rPh sb="11" eb="13">
      <t>シャダン</t>
    </rPh>
    <rPh sb="13" eb="15">
      <t>ホウジン</t>
    </rPh>
    <rPh sb="15" eb="17">
      <t>ニホン</t>
    </rPh>
    <rPh sb="22" eb="24">
      <t>キョウカイ</t>
    </rPh>
    <rPh sb="24" eb="26">
      <t>キョウエイ</t>
    </rPh>
    <rPh sb="26" eb="28">
      <t>キョウギ</t>
    </rPh>
    <rPh sb="28" eb="30">
      <t>キソク</t>
    </rPh>
    <rPh sb="31" eb="32">
      <t>ジュン</t>
    </rPh>
    <rPh sb="32" eb="33">
      <t>マモ</t>
    </rPh>
    <phoneticPr fontId="41"/>
  </si>
  <si>
    <t>チーム番号</t>
    <phoneticPr fontId="41"/>
  </si>
  <si>
    <t>自動記載</t>
    <rPh sb="2" eb="4">
      <t>キサイ</t>
    </rPh>
    <phoneticPr fontId="41"/>
  </si>
  <si>
    <t>略称名</t>
    <phoneticPr fontId="41"/>
  </si>
  <si>
    <t>チーム名称</t>
    <phoneticPr fontId="41"/>
  </si>
  <si>
    <t>当日責任者</t>
    <phoneticPr fontId="41"/>
  </si>
  <si>
    <t>記入する</t>
    <rPh sb="0" eb="2">
      <t>キニュウ</t>
    </rPh>
    <phoneticPr fontId="41"/>
  </si>
  <si>
    <t>当日責任者連絡先</t>
    <phoneticPr fontId="41"/>
  </si>
  <si>
    <t>大会当日緊急時の連絡先</t>
    <phoneticPr fontId="41"/>
  </si>
  <si>
    <t>出場者氏名</t>
    <phoneticPr fontId="41"/>
  </si>
  <si>
    <t>自動記載</t>
    <rPh sb="0" eb="2">
      <t>ジドウ</t>
    </rPh>
    <rPh sb="2" eb="4">
      <t>キサイ</t>
    </rPh>
    <phoneticPr fontId="41"/>
  </si>
  <si>
    <t>年齢</t>
    <rPh sb="0" eb="2">
      <t>ネンレイ</t>
    </rPh>
    <phoneticPr fontId="41"/>
  </si>
  <si>
    <t>自動記載</t>
    <phoneticPr fontId="41"/>
  </si>
  <si>
    <t>出場者との関係</t>
    <rPh sb="0" eb="3">
      <t>シュツジョウシャ</t>
    </rPh>
    <rPh sb="5" eb="7">
      <t>カンケイ</t>
    </rPh>
    <phoneticPr fontId="41"/>
  </si>
  <si>
    <t>緊急連絡先氏名</t>
    <phoneticPr fontId="41"/>
  </si>
  <si>
    <t>緊急連絡先</t>
  </si>
  <si>
    <t>出　場　申　告</t>
    <phoneticPr fontId="41"/>
  </si>
  <si>
    <t>項　　目</t>
    <phoneticPr fontId="41"/>
  </si>
  <si>
    <t>申告内容</t>
    <phoneticPr fontId="41"/>
  </si>
  <si>
    <t>記入する</t>
    <phoneticPr fontId="41"/>
  </si>
  <si>
    <t>松崎　貴子</t>
  </si>
  <si>
    <t>略称名</t>
    <phoneticPr fontId="41"/>
  </si>
  <si>
    <t>第８３回日本ＳＣ協会･関東支部ﾏｽﾀｰｽﾞｽｲﾐﾝｸﾞﾌｪｽﾃｨﾊﾞﾙ</t>
    <rPh sb="0" eb="1">
      <t>ダイ</t>
    </rPh>
    <rPh sb="3" eb="4">
      <t>カイ</t>
    </rPh>
    <rPh sb="4" eb="6">
      <t>ニホン</t>
    </rPh>
    <rPh sb="8" eb="10">
      <t>キョウカイ</t>
    </rPh>
    <rPh sb="11" eb="13">
      <t>カントウ</t>
    </rPh>
    <rPh sb="13" eb="15">
      <t>シブ</t>
    </rPh>
    <phoneticPr fontId="3"/>
  </si>
  <si>
    <t>松崎　三郎</t>
  </si>
  <si>
    <t>松崎　二郎</t>
  </si>
  <si>
    <r>
      <t>第８３回  １８</t>
    </r>
    <r>
      <rPr>
        <sz val="8"/>
        <rFont val="ＭＳ 明朝"/>
        <family val="1"/>
        <charset val="128"/>
      </rPr>
      <t>．６．１０</t>
    </r>
    <rPh sb="0" eb="1">
      <t>ダイ</t>
    </rPh>
    <rPh sb="3" eb="4">
      <t>４５カイ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</si>
</sst>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yyyy/mm/dd"/>
    <numFmt numFmtId="177" formatCode="[&lt;100]0.00;0&quot;:&quot;00.00"/>
    <numFmt numFmtId="178" formatCode="0&quot;歳&quot;"/>
    <numFmt numFmtId="179" formatCode="#,##0&quot;円&quot;"/>
    <numFmt numFmtId="180" formatCode="0&quot; 種目&quot;"/>
    <numFmt numFmtId="181" formatCode="&quot; &quot;@"/>
    <numFmt numFmtId="182" formatCode="0_);[Red]\(0\)"/>
    <numFmt numFmtId="183" formatCode="#,##0&quot; 円&quot;"/>
    <numFmt numFmtId="184" formatCode="m&quot;月&quot;d&quot;日（&quot;aaa&quot;)&quot;"/>
  </numFmts>
  <fonts count="58">
    <font>
      <sz val="10"/>
      <name val="ＭＳ 明朝"/>
      <family val="1"/>
      <charset val="128"/>
    </font>
    <font>
      <sz val="11"/>
      <color theme="1"/>
      <name val="ＭＳ Ｐゴシック"/>
      <family val="2"/>
      <charset val="128"/>
      <scheme val="minor"/>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5"/>
      <name val="ＭＳ 明朝"/>
      <family val="1"/>
      <charset val="128"/>
    </font>
    <font>
      <b/>
      <sz val="9"/>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b/>
      <sz val="10"/>
      <color indexed="10"/>
      <name val="ＭＳ 明朝"/>
      <family val="1"/>
      <charset val="128"/>
    </font>
    <font>
      <b/>
      <sz val="11"/>
      <name val="ＭＳ 明朝"/>
      <family val="1"/>
      <charset val="128"/>
    </font>
    <font>
      <sz val="12"/>
      <color indexed="1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indexed="10"/>
      <name val="ＭＳ 明朝"/>
      <family val="1"/>
      <charset val="128"/>
    </font>
    <font>
      <sz val="12"/>
      <color indexed="10"/>
      <name val="ＭＳ ゴシック"/>
      <family val="3"/>
      <charset val="128"/>
    </font>
    <font>
      <sz val="18"/>
      <color indexed="10"/>
      <name val="ＭＳ ゴシック"/>
      <family val="3"/>
      <charset val="128"/>
    </font>
    <font>
      <sz val="11"/>
      <color theme="1"/>
      <name val="ＭＳ Ｐゴシック"/>
      <family val="3"/>
      <charset val="128"/>
      <scheme val="minor"/>
    </font>
    <font>
      <sz val="12"/>
      <color indexed="8"/>
      <name val="ＭＳ 明朝"/>
      <family val="1"/>
      <charset val="128"/>
    </font>
    <font>
      <sz val="11"/>
      <name val="ＭＳ Ｐゴシック"/>
      <family val="3"/>
      <charset val="128"/>
    </font>
    <font>
      <sz val="10"/>
      <color indexed="9"/>
      <name val="ＭＳ 明朝"/>
      <family val="1"/>
      <charset val="128"/>
    </font>
    <font>
      <sz val="24"/>
      <name val="ＭＳ 明朝"/>
      <family val="1"/>
      <charset val="128"/>
    </font>
    <font>
      <sz val="8"/>
      <name val="ＭＳ 明朝"/>
      <family val="1"/>
      <charset val="128"/>
    </font>
    <font>
      <sz val="16"/>
      <color indexed="8"/>
      <name val="HG丸ｺﾞｼｯｸM-PRO"/>
      <family val="3"/>
      <charset val="128"/>
    </font>
    <font>
      <sz val="6"/>
      <name val="ＭＳ Ｐゴシック"/>
      <family val="2"/>
      <charset val="128"/>
      <scheme val="minor"/>
    </font>
    <font>
      <sz val="11"/>
      <color indexed="8"/>
      <name val="HG丸ｺﾞｼｯｸM-PRO"/>
      <family val="3"/>
      <charset val="128"/>
    </font>
    <font>
      <sz val="10"/>
      <name val="HG丸ｺﾞｼｯｸM-PRO"/>
      <family val="3"/>
      <charset val="128"/>
    </font>
    <font>
      <sz val="12"/>
      <name val="HG丸ｺﾞｼｯｸM-PRO"/>
      <family val="3"/>
      <charset val="128"/>
    </font>
    <font>
      <b/>
      <sz val="18"/>
      <name val="HG丸ｺﾞｼｯｸM-PRO"/>
      <family val="3"/>
      <charset val="128"/>
    </font>
    <font>
      <sz val="11"/>
      <name val="HG丸ｺﾞｼｯｸM-PRO"/>
      <family val="3"/>
      <charset val="128"/>
    </font>
    <font>
      <b/>
      <sz val="11"/>
      <name val="HG丸ｺﾞｼｯｸM-PRO"/>
      <family val="3"/>
      <charset val="128"/>
    </font>
    <font>
      <sz val="9"/>
      <color indexed="8"/>
      <name val="HG丸ｺﾞｼｯｸM-PRO"/>
      <family val="3"/>
      <charset val="128"/>
    </font>
    <font>
      <sz val="8"/>
      <color indexed="8"/>
      <name val="HG丸ｺﾞｼｯｸM-PRO"/>
      <family val="3"/>
      <charset val="128"/>
    </font>
    <font>
      <sz val="16"/>
      <color theme="1"/>
      <name val="HG丸ｺﾞｼｯｸM-PRO"/>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theme="1"/>
      <name val="HG丸ｺﾞｼｯｸM-PRO"/>
      <family val="3"/>
      <charset val="128"/>
    </font>
    <font>
      <sz val="8"/>
      <color rgb="FFFF0000"/>
      <name val="HG丸ｺﾞｼｯｸM-PRO"/>
      <family val="3"/>
      <charset val="128"/>
    </font>
    <font>
      <sz val="8"/>
      <color theme="1"/>
      <name val="HG丸ｺﾞｼｯｸM-PRO"/>
      <family val="3"/>
      <charset val="128"/>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AFC9C"/>
        <bgColor indexed="64"/>
      </patternFill>
    </fill>
    <fill>
      <patternFill patternType="solid">
        <fgColor theme="9" tint="0.59999389629810485"/>
        <bgColor indexed="64"/>
      </patternFill>
    </fill>
    <fill>
      <patternFill patternType="solid">
        <fgColor theme="7"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34" fillId="0" borderId="0">
      <alignment vertical="center"/>
    </xf>
    <xf numFmtId="0" fontId="36" fillId="0" borderId="0"/>
    <xf numFmtId="0" fontId="36" fillId="0" borderId="0">
      <alignment vertical="center"/>
    </xf>
    <xf numFmtId="0" fontId="1" fillId="0" borderId="0">
      <alignment vertical="center"/>
    </xf>
  </cellStyleXfs>
  <cellXfs count="489">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4" fillId="0" borderId="0" xfId="0" applyFont="1" applyFill="1" applyProtection="1">
      <alignment vertical="center"/>
    </xf>
    <xf numFmtId="0" fontId="6" fillId="0" borderId="0" xfId="0" applyFont="1" applyFill="1" applyAlignment="1" applyProtection="1">
      <alignment vertical="center"/>
    </xf>
    <xf numFmtId="0" fontId="4" fillId="0" borderId="0" xfId="0" applyFont="1" applyFill="1" applyAlignment="1" applyProtection="1">
      <alignment vertical="center" shrinkToFit="1"/>
    </xf>
    <xf numFmtId="0" fontId="2" fillId="0" borderId="0" xfId="0" applyFont="1" applyFill="1" applyProtection="1">
      <alignment vertical="center"/>
    </xf>
    <xf numFmtId="0" fontId="6" fillId="0" borderId="0" xfId="0" applyFont="1" applyFill="1" applyAlignment="1" applyProtection="1">
      <alignment horizontal="left"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177" fontId="4" fillId="0" borderId="0" xfId="0" applyNumberFormat="1" applyFont="1" applyFill="1" applyBorder="1" applyProtection="1">
      <alignment vertical="center"/>
    </xf>
    <xf numFmtId="1" fontId="4" fillId="0" borderId="0" xfId="0" applyNumberFormat="1" applyFont="1" applyFill="1" applyBorder="1" applyProtection="1">
      <alignment vertical="center"/>
    </xf>
    <xf numFmtId="1" fontId="4" fillId="0" borderId="0" xfId="0" applyNumberFormat="1" applyFont="1" applyFill="1" applyProtection="1">
      <alignment vertical="center"/>
    </xf>
    <xf numFmtId="0" fontId="8" fillId="0" borderId="0" xfId="0" applyFont="1" applyFill="1" applyProtection="1">
      <alignment vertical="center"/>
    </xf>
    <xf numFmtId="0" fontId="0" fillId="0" borderId="0" xfId="0"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1" xfId="0" applyFill="1" applyBorder="1" applyProtection="1">
      <alignment vertical="center"/>
    </xf>
    <xf numFmtId="178" fontId="0" fillId="0" borderId="1" xfId="0" applyNumberForma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8" fillId="0" borderId="4"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0" xfId="0" applyFont="1" applyFill="1" applyBorder="1" applyProtection="1">
      <alignment vertical="center"/>
    </xf>
    <xf numFmtId="0" fontId="5" fillId="0" borderId="0" xfId="0" applyFont="1" applyFill="1" applyAlignment="1" applyProtection="1">
      <alignment horizontal="left" vertical="center"/>
    </xf>
    <xf numFmtId="0" fontId="0" fillId="0" borderId="3" xfId="0"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0" xfId="0" applyFont="1" applyFill="1" applyBorder="1" applyProtection="1">
      <alignment vertical="center"/>
    </xf>
    <xf numFmtId="0" fontId="12" fillId="0" borderId="0" xfId="0" applyFont="1" applyFill="1" applyProtection="1">
      <alignment vertical="center"/>
    </xf>
    <xf numFmtId="1" fontId="0" fillId="0" borderId="0" xfId="0" applyNumberFormat="1">
      <alignment vertical="center"/>
    </xf>
    <xf numFmtId="49" fontId="0" fillId="0" borderId="0" xfId="0" applyNumberFormat="1">
      <alignment vertical="center"/>
    </xf>
    <xf numFmtId="176"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xf>
    <xf numFmtId="0" fontId="4" fillId="0" borderId="0" xfId="0" applyFont="1" applyFill="1" applyAlignment="1" applyProtection="1">
      <alignment horizontal="right" vertical="center"/>
    </xf>
    <xf numFmtId="0" fontId="14" fillId="0" borderId="0" xfId="0" applyFont="1" applyFill="1" applyProtection="1">
      <alignment vertical="center"/>
    </xf>
    <xf numFmtId="0" fontId="4" fillId="0" borderId="1" xfId="0" applyFont="1" applyFill="1" applyBorder="1" applyAlignment="1" applyProtection="1">
      <alignment horizontal="center" vertical="center" shrinkToFit="1"/>
    </xf>
    <xf numFmtId="0" fontId="0" fillId="0" borderId="0" xfId="0" applyFont="1" applyFill="1" applyBorder="1" applyProtection="1">
      <alignment vertical="center"/>
    </xf>
    <xf numFmtId="0" fontId="15" fillId="0" borderId="0" xfId="0" applyFont="1" applyFill="1" applyAlignment="1" applyProtection="1">
      <alignment vertical="center"/>
    </xf>
    <xf numFmtId="0" fontId="5" fillId="0" borderId="0" xfId="0" quotePrefix="1" applyFont="1" applyFill="1" applyAlignment="1" applyProtection="1">
      <alignment horizontal="center" vertical="center"/>
    </xf>
    <xf numFmtId="14" fontId="0" fillId="0" borderId="0" xfId="0" applyNumberFormat="1">
      <alignment vertical="center"/>
    </xf>
    <xf numFmtId="0" fontId="0" fillId="0" borderId="0" xfId="0" applyAlignment="1">
      <alignment horizontal="center" vertical="center"/>
    </xf>
    <xf numFmtId="0" fontId="0" fillId="0" borderId="5" xfId="0" applyBorder="1">
      <alignment vertical="center"/>
    </xf>
    <xf numFmtId="0" fontId="4" fillId="0" borderId="1" xfId="0" applyFont="1" applyFill="1" applyBorder="1" applyProtection="1">
      <alignment vertical="center"/>
    </xf>
    <xf numFmtId="0" fontId="0" fillId="0" borderId="0" xfId="0" applyFill="1" applyBorder="1">
      <alignment vertical="center"/>
    </xf>
    <xf numFmtId="0" fontId="18" fillId="0" borderId="0" xfId="0" applyFont="1">
      <alignment vertical="center"/>
    </xf>
    <xf numFmtId="0" fontId="0" fillId="0" borderId="0" xfId="0" applyBorder="1">
      <alignment vertical="center"/>
    </xf>
    <xf numFmtId="0" fontId="0" fillId="0" borderId="4" xfId="0" applyBorder="1">
      <alignment vertical="center"/>
    </xf>
    <xf numFmtId="1" fontId="0" fillId="0" borderId="0" xfId="0" applyNumberFormat="1" applyBorder="1">
      <alignment vertical="center"/>
    </xf>
    <xf numFmtId="1" fontId="0" fillId="0" borderId="5" xfId="0" applyNumberFormat="1" applyBorder="1">
      <alignment vertical="center"/>
    </xf>
    <xf numFmtId="0" fontId="0" fillId="0" borderId="0" xfId="0" applyFill="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1" xfId="0" applyFill="1" applyBorder="1" applyAlignment="1" applyProtection="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0" xfId="0" applyFill="1" applyBorder="1" applyAlignment="1" applyProtection="1">
      <alignment vertical="center"/>
    </xf>
    <xf numFmtId="49" fontId="0" fillId="0" borderId="0" xfId="0" applyNumberFormat="1" applyBorder="1">
      <alignment vertical="center"/>
    </xf>
    <xf numFmtId="49" fontId="0" fillId="0" borderId="5" xfId="0" applyNumberFormat="1" applyBorder="1">
      <alignment vertical="center"/>
    </xf>
    <xf numFmtId="0" fontId="4" fillId="0" borderId="4" xfId="0" applyFont="1" applyFill="1" applyBorder="1" applyAlignment="1" applyProtection="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176" fontId="7" fillId="0" borderId="0" xfId="0" applyNumberFormat="1" applyFont="1" applyFill="1" applyBorder="1" applyAlignment="1" applyProtection="1">
      <alignment vertical="center"/>
    </xf>
    <xf numFmtId="0" fontId="20" fillId="0" borderId="0" xfId="0" applyFont="1" applyFill="1" applyAlignment="1" applyProtection="1">
      <alignment horizontal="right"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 fontId="4" fillId="0" borderId="1" xfId="0" applyNumberFormat="1" applyFont="1" applyFill="1" applyBorder="1" applyProtection="1">
      <alignment vertical="center"/>
    </xf>
    <xf numFmtId="0" fontId="16" fillId="0" borderId="0" xfId="0" applyFont="1" applyFill="1" applyProtection="1">
      <alignment vertical="center"/>
    </xf>
    <xf numFmtId="1" fontId="16" fillId="0" borderId="1" xfId="0" applyNumberFormat="1" applyFont="1" applyFill="1" applyBorder="1" applyProtection="1">
      <alignment vertical="center"/>
    </xf>
    <xf numFmtId="56" fontId="16" fillId="0" borderId="0" xfId="0" applyNumberFormat="1" applyFont="1" applyFill="1" applyProtection="1">
      <alignment vertical="center"/>
    </xf>
    <xf numFmtId="176" fontId="21"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0" fillId="0" borderId="3" xfId="0" applyFill="1" applyBorder="1" applyProtection="1">
      <alignment vertical="center"/>
    </xf>
    <xf numFmtId="0" fontId="2" fillId="0" borderId="14" xfId="0" applyFont="1" applyFill="1" applyBorder="1" applyProtection="1">
      <alignment vertical="center"/>
    </xf>
    <xf numFmtId="0" fontId="0" fillId="0" borderId="14" xfId="0" applyFont="1" applyFill="1" applyBorder="1" applyProtection="1">
      <alignment vertical="center"/>
    </xf>
    <xf numFmtId="14" fontId="4" fillId="0" borderId="0" xfId="0" applyNumberFormat="1" applyFont="1" applyFill="1" applyProtection="1">
      <alignment vertical="center"/>
    </xf>
    <xf numFmtId="0" fontId="4" fillId="0" borderId="5" xfId="0" applyFont="1" applyFill="1" applyBorder="1" applyProtection="1">
      <alignment vertical="center"/>
    </xf>
    <xf numFmtId="0" fontId="4" fillId="0" borderId="5" xfId="0" applyFont="1" applyFill="1" applyBorder="1" applyAlignment="1" applyProtection="1">
      <alignment horizontal="center" vertical="center"/>
    </xf>
    <xf numFmtId="0" fontId="4" fillId="0" borderId="8" xfId="0" applyFont="1" applyFill="1" applyBorder="1" applyProtection="1">
      <alignment vertical="center"/>
    </xf>
    <xf numFmtId="0" fontId="4" fillId="7" borderId="1" xfId="0" applyFont="1" applyFill="1" applyBorder="1" applyAlignment="1" applyProtection="1">
      <alignment horizontal="center" vertical="center"/>
      <protection locked="0"/>
    </xf>
    <xf numFmtId="0" fontId="19" fillId="7" borderId="1" xfId="0" applyFont="1" applyFill="1" applyBorder="1" applyAlignment="1" applyProtection="1">
      <alignment vertical="center" shrinkToFit="1"/>
      <protection locked="0"/>
    </xf>
    <xf numFmtId="181" fontId="4" fillId="7" borderId="1" xfId="0" applyNumberFormat="1" applyFont="1" applyFill="1" applyBorder="1" applyAlignment="1" applyProtection="1">
      <alignment vertical="center" shrinkToFit="1"/>
      <protection locked="0"/>
    </xf>
    <xf numFmtId="177" fontId="4" fillId="7" borderId="1" xfId="0" applyNumberFormat="1" applyFont="1" applyFill="1" applyBorder="1" applyProtection="1">
      <alignment vertical="center"/>
      <protection locked="0"/>
    </xf>
    <xf numFmtId="0" fontId="4" fillId="8" borderId="1" xfId="0" applyFont="1" applyFill="1" applyBorder="1" applyAlignment="1" applyProtection="1">
      <alignment horizontal="center" vertical="center"/>
      <protection locked="0"/>
    </xf>
    <xf numFmtId="0" fontId="19" fillId="8" borderId="1" xfId="0" applyFont="1" applyFill="1" applyBorder="1" applyAlignment="1" applyProtection="1">
      <alignment vertical="center" shrinkToFit="1"/>
      <protection locked="0"/>
    </xf>
    <xf numFmtId="181" fontId="4" fillId="8" borderId="1" xfId="0" applyNumberFormat="1" applyFont="1" applyFill="1" applyBorder="1" applyAlignment="1" applyProtection="1">
      <alignment vertical="center" shrinkToFit="1"/>
      <protection locked="0"/>
    </xf>
    <xf numFmtId="177" fontId="4" fillId="8" borderId="1" xfId="0" applyNumberFormat="1" applyFont="1" applyFill="1" applyBorder="1" applyProtection="1">
      <alignment vertical="center"/>
      <protection locked="0"/>
    </xf>
    <xf numFmtId="0" fontId="4" fillId="0" borderId="4" xfId="0" applyFont="1" applyFill="1" applyBorder="1" applyProtection="1">
      <alignment vertical="center"/>
    </xf>
    <xf numFmtId="0" fontId="0" fillId="9" borderId="0" xfId="0" applyFill="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0" xfId="0" applyFill="1" applyBorder="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0" xfId="0" applyFill="1" applyBorder="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pplyBorder="1">
      <alignment vertical="center"/>
    </xf>
    <xf numFmtId="0" fontId="0" fillId="12" borderId="0" xfId="0" applyFill="1">
      <alignment vertical="center"/>
    </xf>
    <xf numFmtId="0" fontId="0" fillId="12" borderId="5" xfId="0" applyFill="1" applyBorder="1">
      <alignment vertical="center"/>
    </xf>
    <xf numFmtId="0" fontId="0" fillId="0" borderId="4" xfId="0" applyFill="1" applyBorder="1" applyProtection="1">
      <alignment vertical="center"/>
    </xf>
    <xf numFmtId="0" fontId="11" fillId="0" borderId="0" xfId="0" applyFont="1" applyFill="1" applyBorder="1" applyAlignment="1" applyProtection="1">
      <alignment vertical="center" shrinkToFit="1"/>
    </xf>
    <xf numFmtId="0" fontId="22" fillId="0" borderId="3" xfId="0" applyFont="1" applyFill="1" applyBorder="1" applyAlignment="1" applyProtection="1">
      <alignment horizontal="center" vertical="center" shrinkToFit="1"/>
    </xf>
    <xf numFmtId="0" fontId="4" fillId="0" borderId="0" xfId="0" applyFont="1" applyFill="1" applyBorder="1" applyAlignment="1" applyProtection="1">
      <alignment vertical="center"/>
    </xf>
    <xf numFmtId="1" fontId="24" fillId="0" borderId="0" xfId="0" applyNumberFormat="1"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0" xfId="0" quotePrefix="1"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shrinkToFit="1"/>
    </xf>
    <xf numFmtId="0" fontId="14"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180" fontId="4" fillId="0" borderId="0" xfId="0" applyNumberFormat="1" applyFont="1" applyFill="1" applyBorder="1" applyAlignment="1" applyProtection="1">
      <alignment vertical="center" shrinkToFit="1"/>
    </xf>
    <xf numFmtId="180" fontId="4" fillId="0" borderId="0" xfId="0" applyNumberFormat="1" applyFont="1" applyFill="1" applyBorder="1" applyAlignment="1" applyProtection="1">
      <alignment horizontal="right" vertical="center" shrinkToFit="1"/>
    </xf>
    <xf numFmtId="179" fontId="4" fillId="0" borderId="0" xfId="0" applyNumberFormat="1"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29" fillId="0" borderId="0" xfId="0" applyFont="1" applyFill="1" applyBorder="1" applyAlignment="1" applyProtection="1">
      <alignment horizontal="left" vertical="center" shrinkToFit="1"/>
    </xf>
    <xf numFmtId="0" fontId="29" fillId="0" borderId="0" xfId="0" applyFont="1" applyFill="1" applyBorder="1" applyAlignment="1" applyProtection="1">
      <alignment horizontal="right" vertical="center" shrinkToFit="1"/>
    </xf>
    <xf numFmtId="0" fontId="27"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shrinkToFit="1"/>
    </xf>
    <xf numFmtId="176" fontId="13" fillId="0" borderId="0" xfId="0" applyNumberFormat="1" applyFont="1" applyFill="1" applyBorder="1" applyAlignment="1" applyProtection="1">
      <alignment vertical="center" shrinkToFit="1"/>
    </xf>
    <xf numFmtId="176" fontId="4" fillId="0" borderId="0" xfId="0" applyNumberFormat="1"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21" fillId="0" borderId="0" xfId="0" applyFont="1" applyFill="1" applyAlignment="1" applyProtection="1">
      <alignment horizontal="left" vertical="center"/>
    </xf>
    <xf numFmtId="1" fontId="5" fillId="7" borderId="1"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xf>
    <xf numFmtId="38" fontId="0" fillId="0" borderId="0" xfId="1" applyFont="1">
      <alignment vertical="center"/>
    </xf>
    <xf numFmtId="49" fontId="27"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4" fillId="0" borderId="3" xfId="0" applyFont="1" applyFill="1" applyBorder="1" applyProtection="1">
      <alignment vertical="center"/>
    </xf>
    <xf numFmtId="0" fontId="2" fillId="0" borderId="4" xfId="0" applyFont="1" applyFill="1" applyBorder="1" applyProtection="1">
      <alignment vertical="center"/>
    </xf>
    <xf numFmtId="184" fontId="16" fillId="0"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protection locked="0"/>
    </xf>
    <xf numFmtId="3" fontId="0" fillId="0" borderId="0" xfId="0" applyNumberFormat="1">
      <alignment vertical="center"/>
    </xf>
    <xf numFmtId="0" fontId="4"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shrinkToFit="1"/>
    </xf>
    <xf numFmtId="0" fontId="2" fillId="0" borderId="0" xfId="3" applyFont="1" applyBorder="1" applyAlignment="1" applyProtection="1">
      <alignment vertical="center" shrinkToFit="1"/>
    </xf>
    <xf numFmtId="0" fontId="2" fillId="0" borderId="0" xfId="3" applyFont="1" applyAlignment="1" applyProtection="1">
      <alignment vertical="center" shrinkToFit="1"/>
    </xf>
    <xf numFmtId="0" fontId="2" fillId="0" borderId="0" xfId="3" applyFont="1" applyBorder="1" applyAlignment="1" applyProtection="1">
      <alignment horizontal="right" vertical="center" shrinkToFit="1"/>
    </xf>
    <xf numFmtId="0" fontId="0" fillId="0" borderId="0" xfId="3" applyFont="1" applyAlignment="1" applyProtection="1">
      <alignment vertical="center" shrinkToFit="1"/>
    </xf>
    <xf numFmtId="0" fontId="37" fillId="13" borderId="0" xfId="3" applyFont="1" applyFill="1" applyBorder="1" applyAlignment="1" applyProtection="1">
      <alignment vertical="center" shrinkToFit="1"/>
    </xf>
    <xf numFmtId="0" fontId="2" fillId="14" borderId="0" xfId="3" applyFont="1" applyFill="1" applyAlignment="1" applyProtection="1">
      <alignment vertical="center" shrinkToFit="1"/>
    </xf>
    <xf numFmtId="0" fontId="19" fillId="0" borderId="0" xfId="3" applyNumberFormat="1" applyFont="1" applyBorder="1" applyAlignment="1" applyProtection="1">
      <alignment vertical="center" shrinkToFit="1"/>
    </xf>
    <xf numFmtId="0" fontId="2" fillId="0" borderId="1" xfId="3" applyFont="1" applyBorder="1" applyAlignment="1" applyProtection="1">
      <alignment horizontal="center" vertical="center" shrinkToFit="1"/>
    </xf>
    <xf numFmtId="0" fontId="0" fillId="0" borderId="8" xfId="3" applyFont="1" applyBorder="1" applyAlignment="1" applyProtection="1">
      <alignment horizontal="center" vertical="center" shrinkToFit="1"/>
    </xf>
    <xf numFmtId="0" fontId="14" fillId="0" borderId="2" xfId="3" applyFont="1" applyBorder="1" applyAlignment="1" applyProtection="1">
      <alignment horizontal="center" vertical="center" shrinkToFit="1"/>
    </xf>
    <xf numFmtId="0" fontId="0" fillId="0" borderId="0" xfId="3" applyFont="1" applyAlignment="1" applyProtection="1">
      <alignment horizontal="right" vertical="center" shrinkToFit="1"/>
    </xf>
    <xf numFmtId="0" fontId="2" fillId="0" borderId="8" xfId="3" applyFont="1" applyBorder="1" applyAlignment="1" applyProtection="1">
      <alignment horizontal="center" vertical="center" shrinkToFit="1"/>
    </xf>
    <xf numFmtId="0" fontId="14" fillId="0" borderId="0" xfId="3" applyFont="1" applyAlignment="1" applyProtection="1">
      <alignment vertical="center" shrinkToFit="1"/>
    </xf>
    <xf numFmtId="0" fontId="4" fillId="0" borderId="1" xfId="0" applyFont="1" applyFill="1" applyBorder="1" applyAlignment="1" applyProtection="1">
      <alignment horizontal="center" vertical="center"/>
    </xf>
    <xf numFmtId="179" fontId="4" fillId="0" borderId="0" xfId="0" applyNumberFormat="1" applyFont="1" applyFill="1" applyAlignment="1" applyProtection="1">
      <alignment horizontal="right" vertical="center"/>
    </xf>
    <xf numFmtId="0" fontId="4" fillId="0" borderId="0" xfId="0" applyFont="1" applyFill="1" applyBorder="1" applyAlignment="1" applyProtection="1">
      <alignment vertical="center" shrinkToFit="1"/>
    </xf>
    <xf numFmtId="56" fontId="4" fillId="0" borderId="0" xfId="0" applyNumberFormat="1" applyFont="1" applyFill="1" applyProtection="1">
      <alignment vertical="center"/>
    </xf>
    <xf numFmtId="14" fontId="7" fillId="0" borderId="0" xfId="0" applyNumberFormat="1" applyFont="1" applyFill="1" applyBorder="1" applyAlignment="1" applyProtection="1">
      <alignment vertical="center"/>
    </xf>
    <xf numFmtId="0" fontId="7" fillId="0" borderId="26" xfId="0" applyFont="1" applyFill="1" applyBorder="1" applyProtection="1">
      <alignment vertical="center"/>
    </xf>
    <xf numFmtId="0" fontId="4" fillId="0" borderId="27" xfId="0" applyFont="1" applyFill="1" applyBorder="1" applyProtection="1">
      <alignment vertical="center"/>
    </xf>
    <xf numFmtId="14" fontId="4" fillId="0" borderId="27" xfId="0" applyNumberFormat="1" applyFont="1" applyFill="1" applyBorder="1" applyAlignment="1" applyProtection="1">
      <alignment vertical="center"/>
    </xf>
    <xf numFmtId="14" fontId="7" fillId="0" borderId="27" xfId="0" applyNumberFormat="1" applyFont="1" applyFill="1" applyBorder="1" applyAlignment="1" applyProtection="1">
      <alignment vertical="center"/>
    </xf>
    <xf numFmtId="0" fontId="4" fillId="0" borderId="28" xfId="0" applyFont="1" applyFill="1" applyBorder="1" applyProtection="1">
      <alignment vertical="center"/>
    </xf>
    <xf numFmtId="0" fontId="7" fillId="0" borderId="29" xfId="0" applyFont="1" applyFill="1" applyBorder="1" applyProtection="1">
      <alignment vertical="center"/>
    </xf>
    <xf numFmtId="0" fontId="4" fillId="0" borderId="30" xfId="0" applyFont="1" applyFill="1" applyBorder="1" applyProtection="1">
      <alignment vertical="center"/>
    </xf>
    <xf numFmtId="0" fontId="4" fillId="0" borderId="23" xfId="0" applyFont="1" applyFill="1" applyBorder="1" applyProtection="1">
      <alignment vertical="center"/>
    </xf>
    <xf numFmtId="0" fontId="4" fillId="0" borderId="24" xfId="0" applyFont="1" applyFill="1" applyBorder="1" applyProtection="1">
      <alignment vertical="center"/>
    </xf>
    <xf numFmtId="0" fontId="4" fillId="0" borderId="25" xfId="0" applyFont="1" applyFill="1" applyBorder="1" applyProtection="1">
      <alignment vertical="center"/>
    </xf>
    <xf numFmtId="0" fontId="30" fillId="0" borderId="0" xfId="0" applyFont="1" applyFill="1" applyBorder="1" applyProtection="1">
      <alignment vertical="center"/>
    </xf>
    <xf numFmtId="0" fontId="30" fillId="0" borderId="24" xfId="0" applyFont="1" applyFill="1" applyBorder="1" applyProtection="1">
      <alignment vertical="center"/>
    </xf>
    <xf numFmtId="0" fontId="42" fillId="0" borderId="0" xfId="0" applyFont="1">
      <alignment vertical="center"/>
    </xf>
    <xf numFmtId="0" fontId="43" fillId="0" borderId="0" xfId="0" applyFont="1" applyAlignment="1">
      <alignment vertical="center"/>
    </xf>
    <xf numFmtId="0" fontId="44" fillId="0" borderId="0" xfId="4" applyFont="1" applyBorder="1" applyAlignment="1">
      <alignment vertical="center"/>
    </xf>
    <xf numFmtId="0" fontId="44" fillId="0" borderId="0" xfId="4" applyFont="1" applyBorder="1" applyAlignment="1"/>
    <xf numFmtId="0" fontId="43" fillId="0" borderId="0" xfId="0" applyFont="1">
      <alignment vertical="center"/>
    </xf>
    <xf numFmtId="0" fontId="42" fillId="0" borderId="0" xfId="0" applyFont="1" applyAlignment="1">
      <alignment horizontal="left" vertical="center"/>
    </xf>
    <xf numFmtId="0" fontId="46" fillId="0" borderId="0" xfId="0" applyFont="1">
      <alignment vertical="center"/>
    </xf>
    <xf numFmtId="0" fontId="46" fillId="0" borderId="0" xfId="4" applyFont="1" applyBorder="1">
      <alignment vertical="center"/>
    </xf>
    <xf numFmtId="0" fontId="47" fillId="0" borderId="0" xfId="4" applyFont="1" applyBorder="1" applyAlignment="1">
      <alignment vertical="center"/>
    </xf>
    <xf numFmtId="0" fontId="46" fillId="0" borderId="0" xfId="0" applyFont="1" applyBorder="1">
      <alignment vertical="center"/>
    </xf>
    <xf numFmtId="0" fontId="46" fillId="0" borderId="0" xfId="4" applyFont="1" applyBorder="1" applyAlignment="1" applyProtection="1">
      <alignment vertical="center"/>
      <protection locked="0"/>
    </xf>
    <xf numFmtId="0" fontId="46" fillId="0" borderId="0" xfId="4" applyFont="1" applyBorder="1" applyAlignment="1">
      <alignment vertical="center"/>
    </xf>
    <xf numFmtId="0" fontId="46" fillId="0" borderId="5" xfId="4" applyFont="1" applyBorder="1" applyAlignment="1">
      <alignment vertical="center"/>
    </xf>
    <xf numFmtId="0" fontId="46" fillId="0" borderId="5" xfId="0" applyFont="1" applyBorder="1">
      <alignment vertical="center"/>
    </xf>
    <xf numFmtId="0" fontId="42" fillId="0" borderId="26" xfId="0" applyFont="1" applyBorder="1">
      <alignment vertical="center"/>
    </xf>
    <xf numFmtId="0" fontId="46" fillId="0" borderId="32" xfId="4" applyFont="1" applyBorder="1" applyAlignment="1">
      <alignment vertical="center"/>
    </xf>
    <xf numFmtId="0" fontId="42" fillId="0" borderId="31" xfId="0" applyFont="1" applyBorder="1" applyAlignment="1">
      <alignment vertical="center"/>
    </xf>
    <xf numFmtId="0" fontId="42" fillId="0" borderId="27" xfId="0" applyFont="1" applyBorder="1">
      <alignment vertical="center"/>
    </xf>
    <xf numFmtId="0" fontId="42" fillId="0" borderId="28" xfId="0" applyFont="1" applyBorder="1">
      <alignment vertical="center"/>
    </xf>
    <xf numFmtId="0" fontId="46" fillId="0" borderId="33" xfId="0" applyFont="1" applyBorder="1">
      <alignment vertical="center"/>
    </xf>
    <xf numFmtId="0" fontId="46" fillId="0" borderId="10" xfId="4" applyFont="1" applyBorder="1" applyAlignment="1">
      <alignment vertical="center"/>
    </xf>
    <xf numFmtId="0" fontId="46" fillId="0" borderId="7" xfId="4" applyFont="1" applyBorder="1" applyAlignment="1">
      <alignment vertical="center"/>
    </xf>
    <xf numFmtId="0" fontId="46" fillId="0" borderId="7" xfId="4" applyFont="1" applyBorder="1" applyAlignment="1" applyProtection="1">
      <alignment vertical="center"/>
      <protection locked="0"/>
    </xf>
    <xf numFmtId="0" fontId="46" fillId="0" borderId="7" xfId="4" applyFont="1" applyBorder="1">
      <alignment vertical="center"/>
    </xf>
    <xf numFmtId="0" fontId="46" fillId="0" borderId="9" xfId="4" applyFont="1" applyBorder="1" applyAlignment="1">
      <alignment vertical="center"/>
    </xf>
    <xf numFmtId="0" fontId="46" fillId="0" borderId="10" xfId="4" applyFont="1" applyBorder="1" applyAlignment="1">
      <alignment horizontal="center" vertical="center"/>
    </xf>
    <xf numFmtId="0" fontId="46" fillId="0" borderId="34" xfId="0" applyFont="1" applyBorder="1">
      <alignment vertical="center"/>
    </xf>
    <xf numFmtId="0" fontId="46" fillId="0" borderId="35" xfId="0" applyFont="1" applyBorder="1">
      <alignment vertical="center"/>
    </xf>
    <xf numFmtId="0" fontId="46" fillId="0" borderId="36" xfId="0" applyFont="1" applyBorder="1">
      <alignment vertical="center"/>
    </xf>
    <xf numFmtId="0" fontId="46" fillId="0" borderId="37" xfId="0" applyFont="1" applyBorder="1">
      <alignment vertical="center"/>
    </xf>
    <xf numFmtId="0" fontId="46" fillId="0" borderId="23" xfId="0" applyFont="1" applyBorder="1">
      <alignment vertical="center"/>
    </xf>
    <xf numFmtId="0" fontId="46" fillId="0" borderId="39" xfId="4" applyFont="1" applyBorder="1" applyAlignment="1" applyProtection="1">
      <alignment vertical="center"/>
      <protection locked="0"/>
    </xf>
    <xf numFmtId="0" fontId="46" fillId="0" borderId="38" xfId="4" applyFont="1" applyBorder="1" applyAlignment="1" applyProtection="1">
      <alignment vertical="center"/>
      <protection locked="0"/>
    </xf>
    <xf numFmtId="0" fontId="46" fillId="0" borderId="24" xfId="4" applyFont="1" applyBorder="1" applyAlignment="1" applyProtection="1">
      <alignment vertical="center"/>
      <protection locked="0"/>
    </xf>
    <xf numFmtId="0" fontId="46" fillId="0" borderId="24" xfId="0" applyFont="1" applyBorder="1" applyAlignment="1">
      <alignment horizontal="center" vertical="center"/>
    </xf>
    <xf numFmtId="0" fontId="46" fillId="0" borderId="24" xfId="0" applyFont="1" applyBorder="1" applyAlignment="1">
      <alignment horizontal="right" vertical="center"/>
    </xf>
    <xf numFmtId="0" fontId="46" fillId="0" borderId="24" xfId="0" applyFont="1" applyBorder="1">
      <alignment vertical="center"/>
    </xf>
    <xf numFmtId="0" fontId="46" fillId="0" borderId="25" xfId="0" applyFont="1" applyBorder="1">
      <alignment vertical="center"/>
    </xf>
    <xf numFmtId="0" fontId="42" fillId="0" borderId="27" xfId="0" applyFont="1" applyBorder="1" applyAlignment="1"/>
    <xf numFmtId="0" fontId="42" fillId="0" borderId="0" xfId="0" applyFont="1" applyAlignment="1">
      <alignment horizontal="center" vertical="center"/>
    </xf>
    <xf numFmtId="0" fontId="48" fillId="0" borderId="27" xfId="0" applyFont="1" applyBorder="1" applyAlignment="1">
      <alignment vertical="center"/>
    </xf>
    <xf numFmtId="0" fontId="42" fillId="0" borderId="24" xfId="0" applyFont="1" applyBorder="1" applyAlignment="1">
      <alignment horizontal="center" vertical="center"/>
    </xf>
    <xf numFmtId="0" fontId="42" fillId="0" borderId="24" xfId="0" applyFont="1" applyBorder="1">
      <alignment vertical="center"/>
    </xf>
    <xf numFmtId="0" fontId="48" fillId="0" borderId="24" xfId="0" applyFont="1" applyBorder="1" applyAlignment="1">
      <alignment vertical="center"/>
    </xf>
    <xf numFmtId="0" fontId="42" fillId="0" borderId="40" xfId="0" applyFont="1" applyBorder="1">
      <alignment vertical="center"/>
    </xf>
    <xf numFmtId="0" fontId="42" fillId="0" borderId="31" xfId="0" applyFont="1" applyBorder="1">
      <alignment vertical="center"/>
    </xf>
    <xf numFmtId="0" fontId="42" fillId="0" borderId="41" xfId="0" applyFont="1" applyBorder="1">
      <alignment vertical="center"/>
    </xf>
    <xf numFmtId="0" fontId="46" fillId="0" borderId="31" xfId="0" applyFont="1" applyBorder="1" applyAlignment="1">
      <alignment horizontal="center" vertical="center"/>
    </xf>
    <xf numFmtId="0" fontId="46" fillId="0" borderId="31" xfId="0" applyFont="1" applyBorder="1" applyAlignment="1">
      <alignment vertical="center"/>
    </xf>
    <xf numFmtId="0" fontId="42" fillId="0" borderId="23" xfId="0" applyFont="1" applyBorder="1">
      <alignment vertical="center"/>
    </xf>
    <xf numFmtId="0" fontId="42" fillId="0" borderId="43" xfId="0" applyFont="1" applyBorder="1">
      <alignment vertical="center"/>
    </xf>
    <xf numFmtId="0" fontId="42" fillId="0" borderId="44" xfId="0" applyFont="1" applyBorder="1">
      <alignment vertical="center"/>
    </xf>
    <xf numFmtId="0" fontId="46" fillId="0" borderId="45" xfId="0" applyFont="1" applyBorder="1" applyAlignment="1">
      <alignment horizontal="center" vertical="center"/>
    </xf>
    <xf numFmtId="0" fontId="46" fillId="0" borderId="24" xfId="0" applyFont="1" applyBorder="1" applyAlignment="1">
      <alignment vertical="center"/>
    </xf>
    <xf numFmtId="0" fontId="46" fillId="0" borderId="24" xfId="0" applyFont="1" applyBorder="1" applyAlignment="1">
      <alignment horizontal="left" vertical="center"/>
    </xf>
    <xf numFmtId="0" fontId="46" fillId="0" borderId="25" xfId="0" applyFont="1" applyBorder="1" applyAlignment="1">
      <alignment horizontal="center" vertical="center"/>
    </xf>
    <xf numFmtId="0" fontId="42" fillId="0" borderId="0" xfId="0" applyFont="1" applyBorder="1">
      <alignment vertical="center"/>
    </xf>
    <xf numFmtId="0" fontId="42" fillId="0" borderId="0"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horizontal="left"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0" xfId="0" applyProtection="1">
      <alignment vertical="center"/>
    </xf>
    <xf numFmtId="0" fontId="51" fillId="0" borderId="0" xfId="5" applyFont="1">
      <alignment vertical="center"/>
    </xf>
    <xf numFmtId="0" fontId="52" fillId="0" borderId="0" xfId="5" applyFont="1" applyAlignment="1">
      <alignment vertical="center"/>
    </xf>
    <xf numFmtId="0" fontId="50" fillId="0" borderId="0" xfId="5" applyFont="1" applyAlignment="1">
      <alignment vertical="center"/>
    </xf>
    <xf numFmtId="0" fontId="52" fillId="0" borderId="0" xfId="5" applyFont="1" applyAlignment="1">
      <alignment horizontal="center" vertical="center"/>
    </xf>
    <xf numFmtId="0" fontId="51" fillId="0" borderId="0" xfId="5" applyFont="1" applyAlignment="1">
      <alignment vertical="center"/>
    </xf>
    <xf numFmtId="0" fontId="51" fillId="17" borderId="49" xfId="5" applyFont="1" applyFill="1" applyBorder="1">
      <alignment vertical="center"/>
    </xf>
    <xf numFmtId="0" fontId="51" fillId="17" borderId="47" xfId="5" applyFont="1" applyFill="1" applyBorder="1">
      <alignment vertical="center"/>
    </xf>
    <xf numFmtId="0" fontId="51" fillId="17" borderId="50" xfId="5" applyFont="1" applyFill="1" applyBorder="1">
      <alignment vertical="center"/>
    </xf>
    <xf numFmtId="0" fontId="51" fillId="0" borderId="0" xfId="5" applyFont="1" applyBorder="1">
      <alignment vertical="center"/>
    </xf>
    <xf numFmtId="0" fontId="51" fillId="18" borderId="47" xfId="5" applyFont="1" applyFill="1" applyBorder="1" applyAlignment="1">
      <alignment vertical="top"/>
    </xf>
    <xf numFmtId="0" fontId="51" fillId="16" borderId="47" xfId="5" applyFont="1" applyFill="1" applyBorder="1" applyAlignment="1">
      <alignment vertical="top"/>
    </xf>
    <xf numFmtId="0" fontId="51" fillId="16" borderId="50" xfId="5" applyFont="1" applyFill="1" applyBorder="1" applyAlignment="1">
      <alignment vertical="top"/>
    </xf>
    <xf numFmtId="0" fontId="51" fillId="0" borderId="0" xfId="5" applyFont="1" applyBorder="1" applyAlignment="1">
      <alignment horizontal="center" vertical="center"/>
    </xf>
    <xf numFmtId="0" fontId="54" fillId="6" borderId="0" xfId="5" applyFont="1" applyFill="1" applyBorder="1" applyAlignment="1">
      <alignment horizontal="center" vertical="center"/>
    </xf>
    <xf numFmtId="0" fontId="51" fillId="6" borderId="0" xfId="5" applyFont="1" applyFill="1" applyBorder="1" applyAlignment="1">
      <alignment horizontal="center" vertical="center"/>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xf>
    <xf numFmtId="0" fontId="8" fillId="0" borderId="14" xfId="0" applyFont="1" applyFill="1" applyBorder="1" applyAlignment="1" applyProtection="1">
      <alignment horizontal="right" vertical="center"/>
    </xf>
    <xf numFmtId="0" fontId="8" fillId="2" borderId="12"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9" fillId="7" borderId="12" xfId="0" applyFont="1" applyFill="1" applyBorder="1" applyAlignment="1" applyProtection="1">
      <alignment horizontal="left" vertical="center"/>
      <protection locked="0"/>
    </xf>
    <xf numFmtId="0" fontId="9" fillId="7" borderId="4" xfId="0" applyFont="1" applyFill="1" applyBorder="1" applyAlignment="1" applyProtection="1">
      <alignment horizontal="left" vertical="center"/>
      <protection locked="0"/>
    </xf>
    <xf numFmtId="0" fontId="9" fillId="7" borderId="13"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13" fillId="7" borderId="9" xfId="0" applyFont="1" applyFill="1" applyBorder="1" applyAlignment="1" applyProtection="1">
      <alignment horizontal="left" vertical="center"/>
      <protection locked="0"/>
    </xf>
    <xf numFmtId="0" fontId="13" fillId="7" borderId="7"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179" fontId="4" fillId="0" borderId="0" xfId="0" applyNumberFormat="1" applyFont="1" applyFill="1" applyAlignment="1" applyProtection="1">
      <alignment horizontal="center" vertical="center"/>
    </xf>
    <xf numFmtId="0" fontId="4" fillId="7" borderId="9"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179" fontId="4" fillId="0" borderId="0" xfId="0" applyNumberFormat="1" applyFont="1" applyFill="1" applyAlignment="1" applyProtection="1">
      <alignment horizontal="right" vertical="center"/>
    </xf>
    <xf numFmtId="0" fontId="4" fillId="0" borderId="0" xfId="0" applyFont="1" applyFill="1" applyAlignment="1" applyProtection="1">
      <alignment horizontal="left" vertical="center"/>
    </xf>
    <xf numFmtId="183" fontId="16" fillId="0" borderId="9" xfId="0" applyNumberFormat="1" applyFont="1" applyFill="1" applyBorder="1" applyAlignment="1" applyProtection="1">
      <alignment horizontal="center" vertical="center" shrinkToFit="1"/>
    </xf>
    <xf numFmtId="183" fontId="16" fillId="0" borderId="7" xfId="0" applyNumberFormat="1" applyFont="1" applyFill="1" applyBorder="1" applyAlignment="1" applyProtection="1">
      <alignment horizontal="center" vertical="center" shrinkToFit="1"/>
    </xf>
    <xf numFmtId="183" fontId="16" fillId="0" borderId="10" xfId="0" applyNumberFormat="1" applyFont="1" applyFill="1" applyBorder="1" applyAlignment="1" applyProtection="1">
      <alignment horizontal="center" vertical="center" shrinkToFit="1"/>
    </xf>
    <xf numFmtId="184" fontId="16" fillId="0" borderId="0" xfId="0" applyNumberFormat="1" applyFont="1" applyFill="1" applyBorder="1" applyAlignment="1" applyProtection="1">
      <alignment horizontal="center" vertical="center"/>
    </xf>
    <xf numFmtId="184" fontId="16" fillId="0" borderId="14" xfId="0" applyNumberFormat="1"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49" fontId="5" fillId="7" borderId="9" xfId="0" applyNumberFormat="1" applyFont="1" applyFill="1" applyBorder="1" applyAlignment="1" applyProtection="1">
      <alignment horizontal="left" vertical="center"/>
      <protection locked="0"/>
    </xf>
    <xf numFmtId="49" fontId="5" fillId="7" borderId="7" xfId="0" applyNumberFormat="1" applyFont="1" applyFill="1" applyBorder="1" applyAlignment="1" applyProtection="1">
      <alignment horizontal="left" vertical="center"/>
      <protection locked="0"/>
    </xf>
    <xf numFmtId="49" fontId="5" fillId="7" borderId="10" xfId="0" applyNumberFormat="1" applyFont="1" applyFill="1" applyBorder="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6" fillId="7" borderId="7" xfId="0" applyFont="1" applyFill="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5" fillId="7" borderId="9" xfId="0" applyFont="1" applyFill="1" applyBorder="1" applyAlignment="1" applyProtection="1">
      <alignment horizontal="left" vertical="center"/>
      <protection locked="0"/>
    </xf>
    <xf numFmtId="0" fontId="5" fillId="7" borderId="7" xfId="0" applyFont="1" applyFill="1" applyBorder="1" applyAlignment="1" applyProtection="1">
      <alignment horizontal="left" vertical="center"/>
      <protection locked="0"/>
    </xf>
    <xf numFmtId="0" fontId="5" fillId="7" borderId="10" xfId="0" applyFont="1" applyFill="1" applyBorder="1" applyAlignment="1" applyProtection="1">
      <alignment horizontal="left" vertical="center"/>
      <protection locked="0"/>
    </xf>
    <xf numFmtId="49" fontId="5" fillId="6" borderId="0" xfId="0" applyNumberFormat="1" applyFont="1" applyFill="1" applyBorder="1" applyAlignment="1" applyProtection="1">
      <alignment horizontal="left" vertical="center"/>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10" xfId="0" applyFont="1" applyFill="1" applyBorder="1" applyAlignment="1" applyProtection="1">
      <alignment vertical="center" shrinkToFit="1"/>
      <protection locked="0"/>
    </xf>
    <xf numFmtId="0" fontId="7" fillId="7" borderId="1" xfId="0" applyFont="1" applyFill="1" applyBorder="1" applyAlignment="1" applyProtection="1">
      <alignment horizontal="left" vertical="center"/>
      <protection locked="0"/>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3" fontId="4" fillId="2" borderId="10" xfId="0" applyNumberFormat="1"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3" fontId="16" fillId="0" borderId="1"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183" fontId="16" fillId="0" borderId="1" xfId="0" applyNumberFormat="1" applyFont="1" applyFill="1" applyBorder="1" applyAlignment="1" applyProtection="1">
      <alignment horizontal="center" vertical="center"/>
    </xf>
    <xf numFmtId="0" fontId="4" fillId="6" borderId="0" xfId="2" applyFont="1" applyFill="1" applyBorder="1" applyAlignment="1">
      <alignment vertical="center" wrapText="1"/>
    </xf>
    <xf numFmtId="0" fontId="4" fillId="6" borderId="4" xfId="2" applyFont="1" applyFill="1" applyBorder="1" applyAlignment="1">
      <alignment vertical="center" wrapText="1"/>
    </xf>
    <xf numFmtId="0" fontId="35" fillId="6" borderId="0" xfId="2" applyFont="1" applyFill="1" applyBorder="1" applyAlignment="1">
      <alignment vertical="center" wrapText="1"/>
    </xf>
    <xf numFmtId="0" fontId="4" fillId="0" borderId="0" xfId="2" applyFont="1" applyBorder="1" applyAlignment="1">
      <alignment vertical="center" wrapText="1"/>
    </xf>
    <xf numFmtId="0" fontId="35" fillId="0" borderId="0" xfId="2" applyFont="1" applyBorder="1" applyAlignment="1">
      <alignment vertical="center" wrapText="1"/>
    </xf>
    <xf numFmtId="0" fontId="4" fillId="0" borderId="0" xfId="0" applyFont="1" applyFill="1" applyBorder="1" applyAlignment="1" applyProtection="1">
      <alignment horizontal="left" vertical="center" shrinkToFit="1"/>
    </xf>
    <xf numFmtId="179" fontId="4" fillId="0" borderId="0" xfId="0" applyNumberFormat="1" applyFont="1" applyFill="1" applyBorder="1" applyAlignment="1" applyProtection="1">
      <alignment horizontal="center" vertical="center" shrinkToFit="1"/>
    </xf>
    <xf numFmtId="1" fontId="23" fillId="0" borderId="0" xfId="0"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179" fontId="23" fillId="0" borderId="0" xfId="0" applyNumberFormat="1" applyFont="1" applyFill="1" applyBorder="1" applyAlignment="1" applyProtection="1">
      <alignment horizontal="right" vertical="center" shrinkToFit="1"/>
    </xf>
    <xf numFmtId="0" fontId="4" fillId="0" borderId="0" xfId="0" applyFont="1" applyFill="1" applyAlignment="1" applyProtection="1">
      <alignment vertical="center"/>
    </xf>
    <xf numFmtId="0" fontId="23" fillId="0" borderId="0" xfId="0" applyFont="1" applyFill="1" applyAlignment="1" applyProtection="1">
      <alignment horizontal="center" vertical="center"/>
    </xf>
    <xf numFmtId="0" fontId="23" fillId="0" borderId="0" xfId="0" applyNumberFormat="1"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179"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shrinkToFit="1"/>
    </xf>
    <xf numFmtId="179" fontId="28" fillId="0" borderId="0" xfId="0" applyNumberFormat="1" applyFont="1" applyFill="1" applyBorder="1" applyAlignment="1" applyProtection="1">
      <alignment horizontal="right" vertical="center" shrinkToFit="1"/>
    </xf>
    <xf numFmtId="56" fontId="8" fillId="2" borderId="9" xfId="0" applyNumberFormat="1" applyFont="1" applyFill="1" applyBorder="1" applyAlignment="1" applyProtection="1">
      <alignment horizontal="center" vertical="center"/>
      <protection locked="0"/>
    </xf>
    <xf numFmtId="56" fontId="8" fillId="2" borderId="7" xfId="0" applyNumberFormat="1" applyFont="1" applyFill="1" applyBorder="1" applyAlignment="1" applyProtection="1">
      <alignment horizontal="center" vertical="center"/>
      <protection locked="0"/>
    </xf>
    <xf numFmtId="56" fontId="8" fillId="2" borderId="1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1" xfId="0" applyBorder="1" applyAlignment="1" applyProtection="1">
      <alignment vertical="center" shrinkToFit="1"/>
    </xf>
    <xf numFmtId="0" fontId="0" fillId="0" borderId="1"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 fillId="0" borderId="18" xfId="3" applyFont="1" applyBorder="1" applyAlignment="1" applyProtection="1">
      <alignment horizontal="right" vertical="center" shrinkToFit="1"/>
      <protection locked="0"/>
    </xf>
    <xf numFmtId="0" fontId="2" fillId="0" borderId="19" xfId="3" applyFont="1" applyBorder="1" applyAlignment="1" applyProtection="1">
      <alignment horizontal="right" vertical="center" shrinkToFit="1"/>
      <protection locked="0"/>
    </xf>
    <xf numFmtId="0" fontId="2" fillId="0" borderId="20" xfId="3" applyFont="1" applyBorder="1" applyAlignment="1" applyProtection="1">
      <alignment horizontal="left" vertical="center" shrinkToFit="1"/>
      <protection locked="0"/>
    </xf>
    <xf numFmtId="0" fontId="2" fillId="0" borderId="21" xfId="3" applyFont="1" applyBorder="1" applyAlignment="1" applyProtection="1">
      <alignment horizontal="left" vertical="center" shrinkToFit="1"/>
      <protection locked="0"/>
    </xf>
    <xf numFmtId="177" fontId="2" fillId="0" borderId="22" xfId="0" applyNumberFormat="1" applyFont="1" applyFill="1" applyBorder="1" applyAlignment="1" applyProtection="1">
      <alignment horizontal="center" vertical="center" shrinkToFit="1"/>
      <protection locked="0"/>
    </xf>
    <xf numFmtId="177" fontId="2" fillId="0" borderId="20" xfId="0" applyNumberFormat="1" applyFont="1" applyFill="1" applyBorder="1" applyAlignment="1" applyProtection="1">
      <alignment horizontal="center" vertical="center" shrinkToFit="1"/>
      <protection locked="0"/>
    </xf>
    <xf numFmtId="177" fontId="2" fillId="0" borderId="21" xfId="0" applyNumberFormat="1" applyFont="1" applyFill="1" applyBorder="1" applyAlignment="1" applyProtection="1">
      <alignment horizontal="center" vertical="center" shrinkToFit="1"/>
      <protection locked="0"/>
    </xf>
    <xf numFmtId="0" fontId="2" fillId="0" borderId="12" xfId="3" applyFont="1" applyBorder="1" applyAlignment="1" applyProtection="1">
      <alignment horizontal="center" vertical="center" shrinkToFit="1"/>
      <protection locked="0"/>
    </xf>
    <xf numFmtId="0" fontId="2" fillId="0" borderId="13" xfId="3" applyFont="1" applyBorder="1" applyAlignment="1" applyProtection="1">
      <alignment horizontal="center" vertical="center" shrinkToFit="1"/>
      <protection locked="0"/>
    </xf>
    <xf numFmtId="0" fontId="2" fillId="0" borderId="6" xfId="3" applyFont="1" applyBorder="1" applyAlignment="1" applyProtection="1">
      <alignment horizontal="center" vertical="center" shrinkToFit="1"/>
      <protection locked="0"/>
    </xf>
    <xf numFmtId="0" fontId="2" fillId="0" borderId="11" xfId="3" applyFont="1" applyBorder="1" applyAlignment="1" applyProtection="1">
      <alignment horizontal="center" vertical="center" shrinkToFit="1"/>
      <protection locked="0"/>
    </xf>
    <xf numFmtId="0" fontId="2" fillId="0" borderId="1" xfId="3" applyFont="1" applyBorder="1" applyAlignment="1" applyProtection="1">
      <alignment horizontal="center" vertical="center" shrinkToFit="1"/>
      <protection locked="0"/>
    </xf>
    <xf numFmtId="0" fontId="2" fillId="0" borderId="16" xfId="3" applyFont="1" applyBorder="1" applyAlignment="1" applyProtection="1">
      <alignment horizontal="right" vertical="center" shrinkToFit="1"/>
      <protection locked="0"/>
    </xf>
    <xf numFmtId="0" fontId="2" fillId="0" borderId="17" xfId="3" applyFont="1" applyBorder="1" applyAlignment="1" applyProtection="1">
      <alignment horizontal="right" vertical="center" shrinkToFit="1"/>
      <protection locked="0"/>
    </xf>
    <xf numFmtId="0" fontId="2" fillId="0" borderId="4" xfId="3" applyFont="1" applyBorder="1" applyAlignment="1" applyProtection="1">
      <alignment horizontal="left" vertical="center" shrinkToFit="1"/>
      <protection locked="0"/>
    </xf>
    <xf numFmtId="0" fontId="2" fillId="0" borderId="13" xfId="3" applyFont="1" applyBorder="1" applyAlignment="1" applyProtection="1">
      <alignment horizontal="left" vertical="center" shrinkToFit="1"/>
      <protection locked="0"/>
    </xf>
    <xf numFmtId="177" fontId="2" fillId="0" borderId="12" xfId="0" applyNumberFormat="1" applyFont="1" applyFill="1" applyBorder="1" applyAlignment="1" applyProtection="1">
      <alignment horizontal="center" vertical="center" shrinkToFit="1"/>
      <protection locked="0"/>
    </xf>
    <xf numFmtId="177" fontId="2" fillId="0" borderId="4" xfId="0" applyNumberFormat="1" applyFont="1" applyFill="1" applyBorder="1" applyAlignment="1" applyProtection="1">
      <alignment horizontal="center" vertical="center" shrinkToFit="1"/>
      <protection locked="0"/>
    </xf>
    <xf numFmtId="177" fontId="2" fillId="0" borderId="13" xfId="0" applyNumberFormat="1" applyFont="1" applyFill="1" applyBorder="1" applyAlignment="1" applyProtection="1">
      <alignment horizontal="center" vertical="center" shrinkToFit="1"/>
      <protection locked="0"/>
    </xf>
    <xf numFmtId="0" fontId="2" fillId="0" borderId="0" xfId="3" applyFont="1" applyBorder="1" applyAlignment="1" applyProtection="1">
      <alignment horizontal="left" vertical="center" shrinkToFit="1"/>
    </xf>
    <xf numFmtId="0" fontId="14" fillId="0" borderId="9" xfId="3" applyFont="1" applyBorder="1" applyAlignment="1" applyProtection="1">
      <alignment horizontal="left" vertical="center" shrinkToFit="1"/>
      <protection locked="0"/>
    </xf>
    <xf numFmtId="0" fontId="14" fillId="0" borderId="7" xfId="3" applyFont="1" applyBorder="1" applyAlignment="1" applyProtection="1">
      <alignment horizontal="left" vertical="center" shrinkToFit="1"/>
      <protection locked="0"/>
    </xf>
    <xf numFmtId="0" fontId="14" fillId="0" borderId="10" xfId="3" applyFont="1" applyBorder="1" applyAlignment="1" applyProtection="1">
      <alignment horizontal="left" vertical="center" shrinkToFit="1"/>
      <protection locked="0"/>
    </xf>
    <xf numFmtId="0" fontId="27" fillId="0" borderId="9" xfId="3" applyFont="1" applyBorder="1" applyAlignment="1" applyProtection="1">
      <alignment horizontal="left" vertical="center" shrinkToFit="1"/>
      <protection locked="0"/>
    </xf>
    <xf numFmtId="0" fontId="27" fillId="0" borderId="7" xfId="3" applyFont="1" applyBorder="1" applyAlignment="1" applyProtection="1">
      <alignment horizontal="left" vertical="center" shrinkToFit="1"/>
      <protection locked="0"/>
    </xf>
    <xf numFmtId="0" fontId="27" fillId="0" borderId="10" xfId="3" applyFont="1" applyBorder="1" applyAlignment="1" applyProtection="1">
      <alignment horizontal="left" vertical="center" shrinkToFit="1"/>
      <protection locked="0"/>
    </xf>
    <xf numFmtId="49" fontId="38" fillId="0" borderId="12" xfId="3" applyNumberFormat="1" applyFont="1" applyBorder="1" applyAlignment="1" applyProtection="1">
      <alignment horizontal="center" vertical="center" shrinkToFit="1"/>
      <protection locked="0"/>
    </xf>
    <xf numFmtId="49" fontId="38" fillId="0" borderId="4" xfId="3" applyNumberFormat="1" applyFont="1" applyBorder="1" applyAlignment="1" applyProtection="1">
      <alignment horizontal="center" vertical="center" shrinkToFit="1"/>
      <protection locked="0"/>
    </xf>
    <xf numFmtId="49" fontId="38" fillId="0" borderId="13" xfId="3" applyNumberFormat="1" applyFont="1" applyBorder="1" applyAlignment="1" applyProtection="1">
      <alignment horizontal="center" vertical="center" shrinkToFit="1"/>
      <protection locked="0"/>
    </xf>
    <xf numFmtId="49" fontId="38" fillId="0" borderId="6" xfId="3" applyNumberFormat="1" applyFont="1" applyBorder="1" applyAlignment="1" applyProtection="1">
      <alignment horizontal="center" vertical="center" shrinkToFit="1"/>
      <protection locked="0"/>
    </xf>
    <xf numFmtId="49" fontId="38" fillId="0" borderId="5" xfId="3" applyNumberFormat="1" applyFont="1" applyBorder="1" applyAlignment="1" applyProtection="1">
      <alignment horizontal="center" vertical="center" shrinkToFit="1"/>
      <protection locked="0"/>
    </xf>
    <xf numFmtId="49" fontId="38" fillId="0" borderId="11" xfId="3" applyNumberFormat="1" applyFont="1" applyBorder="1" applyAlignment="1" applyProtection="1">
      <alignment horizontal="center" vertical="center" shrinkToFit="1"/>
      <protection locked="0"/>
    </xf>
    <xf numFmtId="0" fontId="27" fillId="0" borderId="0" xfId="3" applyFont="1" applyBorder="1" applyAlignment="1" applyProtection="1">
      <alignment horizontal="center" vertical="center" shrinkToFit="1"/>
    </xf>
    <xf numFmtId="176" fontId="19" fillId="0" borderId="9" xfId="3" applyNumberFormat="1" applyFont="1" applyBorder="1" applyAlignment="1" applyProtection="1">
      <alignment horizontal="left" vertical="center" shrinkToFit="1"/>
      <protection locked="0"/>
    </xf>
    <xf numFmtId="176" fontId="19" fillId="0" borderId="7" xfId="3" applyNumberFormat="1" applyFont="1" applyBorder="1" applyAlignment="1" applyProtection="1">
      <alignment horizontal="left" vertical="center" shrinkToFit="1"/>
      <protection locked="0"/>
    </xf>
    <xf numFmtId="176" fontId="19" fillId="0" borderId="10" xfId="3" applyNumberFormat="1" applyFont="1" applyBorder="1" applyAlignment="1" applyProtection="1">
      <alignment horizontal="left" vertical="center" shrinkToFit="1"/>
      <protection locked="0"/>
    </xf>
    <xf numFmtId="0" fontId="19" fillId="0" borderId="0" xfId="3" applyNumberFormat="1" applyFont="1" applyBorder="1" applyAlignment="1" applyProtection="1">
      <alignment horizontal="right" vertical="center" shrinkToFit="1"/>
    </xf>
    <xf numFmtId="0" fontId="2" fillId="0" borderId="1" xfId="3" applyFont="1" applyBorder="1" applyAlignment="1" applyProtection="1">
      <alignment horizontal="center" vertical="center" shrinkToFit="1"/>
    </xf>
    <xf numFmtId="0" fontId="2" fillId="0" borderId="6" xfId="3" applyFont="1" applyBorder="1" applyAlignment="1" applyProtection="1">
      <alignment horizontal="right" vertical="center" shrinkToFit="1"/>
      <protection locked="0"/>
    </xf>
    <xf numFmtId="0" fontId="2" fillId="0" borderId="5" xfId="3" applyFont="1" applyBorder="1" applyAlignment="1" applyProtection="1">
      <alignment horizontal="right" vertical="center" shrinkToFit="1"/>
      <protection locked="0"/>
    </xf>
    <xf numFmtId="0" fontId="40" fillId="0" borderId="0" xfId="0" applyFont="1" applyAlignment="1">
      <alignment horizontal="center" vertical="center"/>
    </xf>
    <xf numFmtId="0" fontId="44" fillId="0" borderId="0" xfId="4" applyFont="1" applyBorder="1" applyAlignment="1">
      <alignment horizontal="center"/>
    </xf>
    <xf numFmtId="0" fontId="45" fillId="0" borderId="0" xfId="4" applyFont="1" applyBorder="1" applyAlignment="1">
      <alignment horizontal="center" vertical="center"/>
    </xf>
    <xf numFmtId="0" fontId="42" fillId="0" borderId="0" xfId="0" applyFont="1" applyAlignment="1">
      <alignment horizontal="left" vertical="center"/>
    </xf>
    <xf numFmtId="0" fontId="46" fillId="0" borderId="31" xfId="4" applyFont="1" applyBorder="1" applyAlignment="1" applyProtection="1">
      <alignment horizontal="distributed" vertical="center"/>
      <protection locked="0"/>
    </xf>
    <xf numFmtId="0" fontId="46" fillId="0" borderId="7" xfId="4" applyFont="1" applyBorder="1" applyAlignment="1" applyProtection="1">
      <alignment horizontal="distributed" vertical="center"/>
      <protection locked="0"/>
    </xf>
    <xf numFmtId="0" fontId="46" fillId="0" borderId="7" xfId="4" applyFont="1" applyBorder="1" applyAlignment="1">
      <alignment horizontal="distributed" vertical="center"/>
    </xf>
    <xf numFmtId="0" fontId="46" fillId="0" borderId="38" xfId="4" applyFont="1" applyBorder="1" applyAlignment="1">
      <alignment horizontal="distributed" vertical="center"/>
    </xf>
    <xf numFmtId="0" fontId="42" fillId="0" borderId="31" xfId="0" applyFont="1" applyBorder="1" applyAlignment="1">
      <alignment horizontal="distributed" vertical="center"/>
    </xf>
    <xf numFmtId="0" fontId="46" fillId="0" borderId="31" xfId="0" applyFont="1" applyBorder="1" applyAlignment="1">
      <alignment horizontal="left" vertical="center"/>
    </xf>
    <xf numFmtId="0" fontId="46" fillId="0" borderId="42" xfId="0" applyFont="1" applyBorder="1" applyAlignment="1">
      <alignment horizontal="left" vertical="center"/>
    </xf>
    <xf numFmtId="0" fontId="42" fillId="0" borderId="38" xfId="0" applyFont="1" applyBorder="1" applyAlignment="1">
      <alignment horizontal="distributed" vertical="center"/>
    </xf>
    <xf numFmtId="0" fontId="49" fillId="0" borderId="38" xfId="0" applyFont="1" applyBorder="1" applyAlignment="1">
      <alignment horizontal="left" vertical="center" wrapText="1"/>
    </xf>
    <xf numFmtId="0" fontId="49" fillId="0" borderId="39" xfId="0" applyFont="1" applyBorder="1" applyAlignment="1">
      <alignment horizontal="left" vertical="center" wrapText="1"/>
    </xf>
    <xf numFmtId="0" fontId="46" fillId="0" borderId="38" xfId="0" applyFont="1" applyBorder="1" applyAlignment="1">
      <alignment horizontal="distributed" vertical="center"/>
    </xf>
    <xf numFmtId="0" fontId="46" fillId="0" borderId="0" xfId="0" applyFont="1" applyFill="1" applyBorder="1" applyAlignment="1">
      <alignment horizontal="center" vertical="center"/>
    </xf>
    <xf numFmtId="0" fontId="51" fillId="0" borderId="46" xfId="5" applyFont="1" applyBorder="1" applyAlignment="1">
      <alignment horizontal="center" vertical="center"/>
    </xf>
    <xf numFmtId="0" fontId="51" fillId="0" borderId="47" xfId="5" applyFont="1" applyBorder="1" applyAlignment="1">
      <alignment horizontal="center" vertical="center"/>
    </xf>
    <xf numFmtId="0" fontId="51" fillId="0" borderId="48" xfId="5" applyFont="1" applyBorder="1" applyAlignment="1">
      <alignment horizontal="center" vertical="center"/>
    </xf>
    <xf numFmtId="0" fontId="54" fillId="15" borderId="49" xfId="0" applyFont="1" applyFill="1" applyBorder="1" applyAlignment="1">
      <alignment horizontal="center" vertical="center"/>
    </xf>
    <xf numFmtId="0" fontId="51" fillId="15" borderId="47" xfId="0" applyFont="1" applyFill="1" applyBorder="1" applyAlignment="1">
      <alignment horizontal="center" vertical="center"/>
    </xf>
    <xf numFmtId="0" fontId="51" fillId="15" borderId="50" xfId="0" applyFont="1" applyFill="1" applyBorder="1" applyAlignment="1">
      <alignment horizontal="center" vertical="center"/>
    </xf>
    <xf numFmtId="0" fontId="54" fillId="16" borderId="49" xfId="5" applyFont="1" applyFill="1" applyBorder="1" applyAlignment="1">
      <alignment horizontal="center" vertical="center"/>
    </xf>
    <xf numFmtId="0" fontId="54" fillId="16" borderId="47" xfId="5" applyFont="1" applyFill="1" applyBorder="1" applyAlignment="1">
      <alignment horizontal="center" vertical="center"/>
    </xf>
    <xf numFmtId="0" fontId="54" fillId="16" borderId="50" xfId="5" applyFont="1" applyFill="1" applyBorder="1" applyAlignment="1">
      <alignment horizontal="center" vertical="center"/>
    </xf>
    <xf numFmtId="0" fontId="51" fillId="0" borderId="23" xfId="5" applyFont="1" applyBorder="1" applyAlignment="1">
      <alignment horizontal="center" vertical="center"/>
    </xf>
    <xf numFmtId="0" fontId="51" fillId="0" borderId="24" xfId="5" applyFont="1" applyBorder="1" applyAlignment="1">
      <alignment horizontal="center" vertical="center"/>
    </xf>
    <xf numFmtId="0" fontId="51" fillId="0" borderId="45" xfId="5" applyFont="1" applyBorder="1" applyAlignment="1">
      <alignment horizontal="center" vertical="center"/>
    </xf>
    <xf numFmtId="0" fontId="50" fillId="0" borderId="0" xfId="5" applyFont="1" applyAlignment="1">
      <alignment horizontal="center" vertical="center"/>
    </xf>
    <xf numFmtId="0" fontId="52" fillId="0" borderId="0" xfId="5" applyFont="1" applyAlignment="1">
      <alignment horizontal="left" vertical="center"/>
    </xf>
    <xf numFmtId="0" fontId="53" fillId="0" borderId="0" xfId="5" applyFont="1" applyAlignment="1">
      <alignment horizontal="center" vertical="center"/>
    </xf>
    <xf numFmtId="0" fontId="53" fillId="0" borderId="0" xfId="5" applyFont="1" applyAlignment="1">
      <alignment horizontal="left" vertic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4" fillId="15" borderId="47" xfId="0" applyFont="1" applyFill="1" applyBorder="1" applyAlignment="1">
      <alignment horizontal="center" vertical="center"/>
    </xf>
    <xf numFmtId="0" fontId="54" fillId="15" borderId="50" xfId="0" applyFont="1" applyFill="1" applyBorder="1" applyAlignment="1">
      <alignment horizontal="center" vertical="center"/>
    </xf>
    <xf numFmtId="0" fontId="55" fillId="0" borderId="46" xfId="5" applyFont="1" applyBorder="1" applyAlignment="1">
      <alignment horizontal="center" vertical="center"/>
    </xf>
    <xf numFmtId="0" fontId="55" fillId="0" borderId="47" xfId="5" applyFont="1" applyBorder="1" applyAlignment="1">
      <alignment horizontal="center" vertical="center"/>
    </xf>
    <xf numFmtId="0" fontId="55" fillId="0" borderId="50" xfId="5" applyFont="1" applyBorder="1" applyAlignment="1">
      <alignment horizontal="center" vertical="center"/>
    </xf>
    <xf numFmtId="0" fontId="54" fillId="15" borderId="49" xfId="5" applyFont="1" applyFill="1" applyBorder="1" applyAlignment="1">
      <alignment horizontal="center" vertical="center"/>
    </xf>
    <xf numFmtId="0" fontId="54" fillId="15" borderId="47" xfId="5" applyFont="1" applyFill="1" applyBorder="1" applyAlignment="1">
      <alignment horizontal="center" vertical="center"/>
    </xf>
    <xf numFmtId="0" fontId="54" fillId="15" borderId="50" xfId="5" applyFont="1" applyFill="1" applyBorder="1" applyAlignment="1">
      <alignment horizontal="center" vertical="center"/>
    </xf>
    <xf numFmtId="0" fontId="51" fillId="0" borderId="26" xfId="5" applyFont="1" applyBorder="1" applyAlignment="1">
      <alignment horizontal="center" vertical="center"/>
    </xf>
    <xf numFmtId="0" fontId="51" fillId="0" borderId="27" xfId="5" applyFont="1" applyBorder="1" applyAlignment="1">
      <alignment horizontal="center" vertical="center"/>
    </xf>
    <xf numFmtId="0" fontId="51" fillId="0" borderId="51" xfId="5" applyFont="1" applyBorder="1" applyAlignment="1">
      <alignment horizontal="center" vertical="center"/>
    </xf>
    <xf numFmtId="0" fontId="56" fillId="15" borderId="49" xfId="5" applyFont="1" applyFill="1" applyBorder="1" applyAlignment="1">
      <alignment horizontal="center" vertical="center"/>
    </xf>
    <xf numFmtId="0" fontId="57" fillId="15" borderId="47" xfId="5" applyFont="1" applyFill="1" applyBorder="1" applyAlignment="1">
      <alignment horizontal="center" vertical="center"/>
    </xf>
    <xf numFmtId="0" fontId="57" fillId="15" borderId="50" xfId="5" applyFont="1" applyFill="1" applyBorder="1" applyAlignment="1">
      <alignment horizontal="center" vertical="center"/>
    </xf>
    <xf numFmtId="0" fontId="51" fillId="16" borderId="47" xfId="5" applyFont="1" applyFill="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51" xfId="0" applyFont="1" applyBorder="1" applyAlignment="1">
      <alignment horizontal="center" vertical="center"/>
    </xf>
    <xf numFmtId="0" fontId="56" fillId="15" borderId="49" xfId="0" applyFont="1" applyFill="1" applyBorder="1" applyAlignment="1">
      <alignment horizontal="center" vertical="center"/>
    </xf>
    <xf numFmtId="0" fontId="57" fillId="15" borderId="47" xfId="0" applyFont="1" applyFill="1" applyBorder="1" applyAlignment="1">
      <alignment horizontal="center" vertical="center"/>
    </xf>
    <xf numFmtId="0" fontId="57" fillId="15" borderId="50" xfId="0" applyFont="1" applyFill="1" applyBorder="1" applyAlignment="1">
      <alignment horizontal="center" vertical="center"/>
    </xf>
    <xf numFmtId="0" fontId="51" fillId="16" borderId="50" xfId="5" applyFont="1" applyFill="1" applyBorder="1" applyAlignment="1">
      <alignment horizontal="center" vertical="center"/>
    </xf>
    <xf numFmtId="0" fontId="51" fillId="15" borderId="47" xfId="5" applyFont="1" applyFill="1" applyBorder="1" applyAlignment="1">
      <alignment horizontal="center" vertical="center"/>
    </xf>
    <xf numFmtId="0" fontId="51" fillId="15" borderId="50" xfId="5" applyFont="1" applyFill="1" applyBorder="1" applyAlignment="1">
      <alignment horizontal="center" vertical="center"/>
    </xf>
    <xf numFmtId="1" fontId="54" fillId="15" borderId="49" xfId="5" applyNumberFormat="1" applyFont="1" applyFill="1" applyBorder="1" applyAlignment="1">
      <alignment horizontal="center" vertical="center"/>
    </xf>
    <xf numFmtId="49" fontId="54" fillId="15" borderId="49" xfId="5" applyNumberFormat="1" applyFont="1" applyFill="1" applyBorder="1" applyAlignment="1">
      <alignment horizontal="center" vertical="center"/>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49" fontId="27" fillId="0" borderId="0" xfId="0" applyNumberFormat="1" applyFont="1" applyFill="1" applyBorder="1" applyAlignment="1" applyProtection="1">
      <alignment horizontal="left" vertical="center"/>
    </xf>
    <xf numFmtId="49" fontId="23" fillId="0" borderId="0" xfId="0" applyNumberFormat="1" applyFont="1" applyFill="1" applyBorder="1" applyAlignment="1" applyProtection="1">
      <alignment horizontal="left" vertical="center" shrinkToFit="1"/>
    </xf>
    <xf numFmtId="0" fontId="23" fillId="0" borderId="0" xfId="0" applyNumberFormat="1" applyFont="1" applyFill="1" applyBorder="1" applyAlignment="1" applyProtection="1">
      <alignment horizontal="left" vertical="center" shrinkToFit="1"/>
    </xf>
    <xf numFmtId="0" fontId="26" fillId="0" borderId="0" xfId="0" applyFont="1" applyFill="1" applyBorder="1" applyAlignment="1" applyProtection="1">
      <alignment horizontal="left" vertical="center" shrinkToFit="1"/>
    </xf>
    <xf numFmtId="0" fontId="4"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shrinkToFit="1"/>
    </xf>
    <xf numFmtId="182" fontId="23" fillId="0" borderId="0" xfId="0" applyNumberFormat="1" applyFont="1" applyFill="1" applyBorder="1" applyAlignment="1" applyProtection="1">
      <alignment horizontal="right" vertical="center" shrinkToFit="1"/>
    </xf>
    <xf numFmtId="0" fontId="4"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2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6" fillId="0" borderId="9"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3" fontId="4" fillId="0" borderId="9"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3" fontId="4" fillId="0" borderId="10" xfId="0" applyNumberFormat="1" applyFont="1" applyFill="1" applyBorder="1" applyAlignment="1" applyProtection="1">
      <alignment horizontal="center" vertical="center"/>
    </xf>
    <xf numFmtId="0" fontId="0" fillId="0" borderId="0" xfId="0" applyAlignment="1">
      <alignment horizontal="center" vertical="center"/>
    </xf>
  </cellXfs>
  <cellStyles count="6">
    <cellStyle name="桁区切り" xfId="1" builtinId="6"/>
    <cellStyle name="標準" xfId="0" builtinId="0"/>
    <cellStyle name="標準 2" xfId="2"/>
    <cellStyle name="標準 3" xfId="5"/>
    <cellStyle name="標準_関東マスターズ誓約書" xfId="4"/>
    <cellStyle name="標準_連続出場申請書" xfId="3"/>
  </cellStyles>
  <dxfs count="7">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CCCC"/>
      <color rgb="FFCCECFF"/>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33</xdr:col>
      <xdr:colOff>1</xdr:colOff>
      <xdr:row>20</xdr:row>
      <xdr:rowOff>276225</xdr:rowOff>
    </xdr:from>
    <xdr:to>
      <xdr:col>37</xdr:col>
      <xdr:colOff>133350</xdr:colOff>
      <xdr:row>23</xdr:row>
      <xdr:rowOff>152399</xdr:rowOff>
    </xdr:to>
    <xdr:sp macro="" textlink="">
      <xdr:nvSpPr>
        <xdr:cNvPr id="2" name="四角形吹き出し 1"/>
        <xdr:cNvSpPr/>
      </xdr:nvSpPr>
      <xdr:spPr>
        <a:xfrm flipV="1">
          <a:off x="6286501" y="6048375"/>
          <a:ext cx="895349" cy="733424"/>
        </a:xfrm>
        <a:prstGeom prst="wedgeRectCallout">
          <a:avLst>
            <a:gd name="adj1" fmla="val -50046"/>
            <a:gd name="adj2" fmla="val -59598"/>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20</xdr:row>
      <xdr:rowOff>285750</xdr:rowOff>
    </xdr:from>
    <xdr:to>
      <xdr:col>37</xdr:col>
      <xdr:colOff>114300</xdr:colOff>
      <xdr:row>23</xdr:row>
      <xdr:rowOff>295275</xdr:rowOff>
    </xdr:to>
    <xdr:sp macro="" textlink="">
      <xdr:nvSpPr>
        <xdr:cNvPr id="3" name="テキスト ボックス 2"/>
        <xdr:cNvSpPr txBox="1"/>
      </xdr:nvSpPr>
      <xdr:spPr>
        <a:xfrm>
          <a:off x="6315075" y="6057900"/>
          <a:ext cx="847725"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　親族　</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責任者</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友人　</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その他</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10</xdr:col>
      <xdr:colOff>142875</xdr:colOff>
      <xdr:row>26</xdr:row>
      <xdr:rowOff>114300</xdr:rowOff>
    </xdr:from>
    <xdr:to>
      <xdr:col>35</xdr:col>
      <xdr:colOff>57150</xdr:colOff>
      <xdr:row>28</xdr:row>
      <xdr:rowOff>76200</xdr:rowOff>
    </xdr:to>
    <xdr:sp macro="" textlink="">
      <xdr:nvSpPr>
        <xdr:cNvPr id="4" name="四角形吹き出し 3"/>
        <xdr:cNvSpPr/>
      </xdr:nvSpPr>
      <xdr:spPr>
        <a:xfrm>
          <a:off x="2047875" y="7648575"/>
          <a:ext cx="4676775" cy="819150"/>
        </a:xfrm>
        <a:prstGeom prst="wedgeRectCallout">
          <a:avLst>
            <a:gd name="adj1" fmla="val -61073"/>
            <a:gd name="adj2" fmla="val -36487"/>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26</xdr:row>
      <xdr:rowOff>161925</xdr:rowOff>
    </xdr:from>
    <xdr:to>
      <xdr:col>36</xdr:col>
      <xdr:colOff>152400</xdr:colOff>
      <xdr:row>28</xdr:row>
      <xdr:rowOff>95250</xdr:rowOff>
    </xdr:to>
    <xdr:sp macro="" textlink="">
      <xdr:nvSpPr>
        <xdr:cNvPr id="5" name="テキスト ボックス 4"/>
        <xdr:cNvSpPr txBox="1"/>
      </xdr:nvSpPr>
      <xdr:spPr>
        <a:xfrm>
          <a:off x="2095500" y="7696200"/>
          <a:ext cx="4914900"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　障害をお持ちの部位による泳法違反を回避したい（当日の確認が必要です）</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障害等により招集後も介助者の同行もしくは補助具の使用が必要　</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リレーの第２泳者以降が水中スタートする</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その他</a:t>
          </a:r>
        </a:p>
      </xdr:txBody>
    </xdr:sp>
    <xdr:clientData/>
  </xdr:twoCellAnchor>
  <xdr:twoCellAnchor>
    <xdr:from>
      <xdr:col>32</xdr:col>
      <xdr:colOff>47625</xdr:colOff>
      <xdr:row>23</xdr:row>
      <xdr:rowOff>190500</xdr:rowOff>
    </xdr:from>
    <xdr:to>
      <xdr:col>32</xdr:col>
      <xdr:colOff>171452</xdr:colOff>
      <xdr:row>23</xdr:row>
      <xdr:rowOff>276225</xdr:rowOff>
    </xdr:to>
    <xdr:sp macro="" textlink="">
      <xdr:nvSpPr>
        <xdr:cNvPr id="6" name="二等辺三角形 5"/>
        <xdr:cNvSpPr/>
      </xdr:nvSpPr>
      <xdr:spPr>
        <a:xfrm rot="10800000">
          <a:off x="6143625" y="68199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26</xdr:row>
      <xdr:rowOff>180975</xdr:rowOff>
    </xdr:from>
    <xdr:to>
      <xdr:col>7</xdr:col>
      <xdr:colOff>171452</xdr:colOff>
      <xdr:row>26</xdr:row>
      <xdr:rowOff>266700</xdr:rowOff>
    </xdr:to>
    <xdr:sp macro="" textlink="">
      <xdr:nvSpPr>
        <xdr:cNvPr id="7" name="二等辺三角形 6"/>
        <xdr:cNvSpPr/>
      </xdr:nvSpPr>
      <xdr:spPr>
        <a:xfrm rot="10800000">
          <a:off x="1381125" y="77152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30</xdr:row>
      <xdr:rowOff>209550</xdr:rowOff>
    </xdr:from>
    <xdr:to>
      <xdr:col>32</xdr:col>
      <xdr:colOff>161927</xdr:colOff>
      <xdr:row>30</xdr:row>
      <xdr:rowOff>295275</xdr:rowOff>
    </xdr:to>
    <xdr:sp macro="" textlink="">
      <xdr:nvSpPr>
        <xdr:cNvPr id="8" name="二等辺三角形 7"/>
        <xdr:cNvSpPr/>
      </xdr:nvSpPr>
      <xdr:spPr>
        <a:xfrm rot="10800000">
          <a:off x="6134100" y="90297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33</xdr:row>
      <xdr:rowOff>190500</xdr:rowOff>
    </xdr:from>
    <xdr:to>
      <xdr:col>7</xdr:col>
      <xdr:colOff>171452</xdr:colOff>
      <xdr:row>33</xdr:row>
      <xdr:rowOff>276225</xdr:rowOff>
    </xdr:to>
    <xdr:sp macro="" textlink="">
      <xdr:nvSpPr>
        <xdr:cNvPr id="9" name="二等辺三角形 8"/>
        <xdr:cNvSpPr/>
      </xdr:nvSpPr>
      <xdr:spPr>
        <a:xfrm rot="10800000">
          <a:off x="1381125" y="99155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37</xdr:row>
      <xdr:rowOff>209550</xdr:rowOff>
    </xdr:from>
    <xdr:to>
      <xdr:col>32</xdr:col>
      <xdr:colOff>161927</xdr:colOff>
      <xdr:row>37</xdr:row>
      <xdr:rowOff>295275</xdr:rowOff>
    </xdr:to>
    <xdr:sp macro="" textlink="">
      <xdr:nvSpPr>
        <xdr:cNvPr id="10" name="二等辺三角形 9"/>
        <xdr:cNvSpPr/>
      </xdr:nvSpPr>
      <xdr:spPr>
        <a:xfrm rot="10800000">
          <a:off x="6134100" y="11258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40</xdr:row>
      <xdr:rowOff>190500</xdr:rowOff>
    </xdr:from>
    <xdr:to>
      <xdr:col>7</xdr:col>
      <xdr:colOff>171452</xdr:colOff>
      <xdr:row>40</xdr:row>
      <xdr:rowOff>276225</xdr:rowOff>
    </xdr:to>
    <xdr:sp macro="" textlink="">
      <xdr:nvSpPr>
        <xdr:cNvPr id="11" name="二等辺三角形 10"/>
        <xdr:cNvSpPr/>
      </xdr:nvSpPr>
      <xdr:spPr>
        <a:xfrm rot="10800000">
          <a:off x="1381125" y="12144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44</xdr:row>
      <xdr:rowOff>209550</xdr:rowOff>
    </xdr:from>
    <xdr:to>
      <xdr:col>32</xdr:col>
      <xdr:colOff>161927</xdr:colOff>
      <xdr:row>44</xdr:row>
      <xdr:rowOff>295275</xdr:rowOff>
    </xdr:to>
    <xdr:sp macro="" textlink="">
      <xdr:nvSpPr>
        <xdr:cNvPr id="12" name="二等辺三角形 11"/>
        <xdr:cNvSpPr/>
      </xdr:nvSpPr>
      <xdr:spPr>
        <a:xfrm rot="10800000">
          <a:off x="6134100" y="134493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47</xdr:row>
      <xdr:rowOff>190500</xdr:rowOff>
    </xdr:from>
    <xdr:to>
      <xdr:col>7</xdr:col>
      <xdr:colOff>171452</xdr:colOff>
      <xdr:row>47</xdr:row>
      <xdr:rowOff>276225</xdr:rowOff>
    </xdr:to>
    <xdr:sp macro="" textlink="">
      <xdr:nvSpPr>
        <xdr:cNvPr id="13" name="二等辺三角形 12"/>
        <xdr:cNvSpPr/>
      </xdr:nvSpPr>
      <xdr:spPr>
        <a:xfrm rot="10800000">
          <a:off x="1381125" y="143351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51</xdr:row>
      <xdr:rowOff>209550</xdr:rowOff>
    </xdr:from>
    <xdr:to>
      <xdr:col>32</xdr:col>
      <xdr:colOff>161927</xdr:colOff>
      <xdr:row>51</xdr:row>
      <xdr:rowOff>295275</xdr:rowOff>
    </xdr:to>
    <xdr:sp macro="" textlink="">
      <xdr:nvSpPr>
        <xdr:cNvPr id="14" name="二等辺三角形 13"/>
        <xdr:cNvSpPr/>
      </xdr:nvSpPr>
      <xdr:spPr>
        <a:xfrm rot="10800000">
          <a:off x="6134100" y="156400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54</xdr:row>
      <xdr:rowOff>190500</xdr:rowOff>
    </xdr:from>
    <xdr:to>
      <xdr:col>7</xdr:col>
      <xdr:colOff>171452</xdr:colOff>
      <xdr:row>54</xdr:row>
      <xdr:rowOff>276225</xdr:rowOff>
    </xdr:to>
    <xdr:sp macro="" textlink="">
      <xdr:nvSpPr>
        <xdr:cNvPr id="15" name="二等辺三角形 14"/>
        <xdr:cNvSpPr/>
      </xdr:nvSpPr>
      <xdr:spPr>
        <a:xfrm rot="10800000">
          <a:off x="1381125" y="165258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58</xdr:row>
      <xdr:rowOff>209550</xdr:rowOff>
    </xdr:from>
    <xdr:to>
      <xdr:col>32</xdr:col>
      <xdr:colOff>161927</xdr:colOff>
      <xdr:row>58</xdr:row>
      <xdr:rowOff>295275</xdr:rowOff>
    </xdr:to>
    <xdr:sp macro="" textlink="">
      <xdr:nvSpPr>
        <xdr:cNvPr id="16" name="二等辺三角形 15"/>
        <xdr:cNvSpPr/>
      </xdr:nvSpPr>
      <xdr:spPr>
        <a:xfrm rot="10800000">
          <a:off x="6134100" y="178308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61</xdr:row>
      <xdr:rowOff>190500</xdr:rowOff>
    </xdr:from>
    <xdr:to>
      <xdr:col>7</xdr:col>
      <xdr:colOff>171452</xdr:colOff>
      <xdr:row>61</xdr:row>
      <xdr:rowOff>276225</xdr:rowOff>
    </xdr:to>
    <xdr:sp macro="" textlink="">
      <xdr:nvSpPr>
        <xdr:cNvPr id="17" name="二等辺三角形 16"/>
        <xdr:cNvSpPr/>
      </xdr:nvSpPr>
      <xdr:spPr>
        <a:xfrm rot="10800000">
          <a:off x="1381125" y="187166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65</xdr:row>
      <xdr:rowOff>209550</xdr:rowOff>
    </xdr:from>
    <xdr:to>
      <xdr:col>32</xdr:col>
      <xdr:colOff>161927</xdr:colOff>
      <xdr:row>65</xdr:row>
      <xdr:rowOff>295275</xdr:rowOff>
    </xdr:to>
    <xdr:sp macro="" textlink="">
      <xdr:nvSpPr>
        <xdr:cNvPr id="18" name="二等辺三角形 17"/>
        <xdr:cNvSpPr/>
      </xdr:nvSpPr>
      <xdr:spPr>
        <a:xfrm rot="10800000">
          <a:off x="6134100" y="20021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68</xdr:row>
      <xdr:rowOff>190500</xdr:rowOff>
    </xdr:from>
    <xdr:to>
      <xdr:col>7</xdr:col>
      <xdr:colOff>171452</xdr:colOff>
      <xdr:row>68</xdr:row>
      <xdr:rowOff>276225</xdr:rowOff>
    </xdr:to>
    <xdr:sp macro="" textlink="">
      <xdr:nvSpPr>
        <xdr:cNvPr id="19" name="二等辺三角形 18"/>
        <xdr:cNvSpPr/>
      </xdr:nvSpPr>
      <xdr:spPr>
        <a:xfrm rot="10800000">
          <a:off x="1381125" y="20907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37</xdr:row>
      <xdr:rowOff>209550</xdr:rowOff>
    </xdr:from>
    <xdr:to>
      <xdr:col>32</xdr:col>
      <xdr:colOff>161927</xdr:colOff>
      <xdr:row>37</xdr:row>
      <xdr:rowOff>295275</xdr:rowOff>
    </xdr:to>
    <xdr:sp macro="" textlink="">
      <xdr:nvSpPr>
        <xdr:cNvPr id="20" name="二等辺三角形 19"/>
        <xdr:cNvSpPr/>
      </xdr:nvSpPr>
      <xdr:spPr>
        <a:xfrm rot="10800000">
          <a:off x="6134100" y="11258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40</xdr:row>
      <xdr:rowOff>190500</xdr:rowOff>
    </xdr:from>
    <xdr:to>
      <xdr:col>7</xdr:col>
      <xdr:colOff>171452</xdr:colOff>
      <xdr:row>40</xdr:row>
      <xdr:rowOff>276225</xdr:rowOff>
    </xdr:to>
    <xdr:sp macro="" textlink="">
      <xdr:nvSpPr>
        <xdr:cNvPr id="21" name="二等辺三角形 20"/>
        <xdr:cNvSpPr/>
      </xdr:nvSpPr>
      <xdr:spPr>
        <a:xfrm rot="10800000">
          <a:off x="1381125" y="12144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44</xdr:row>
      <xdr:rowOff>209550</xdr:rowOff>
    </xdr:from>
    <xdr:to>
      <xdr:col>32</xdr:col>
      <xdr:colOff>161927</xdr:colOff>
      <xdr:row>44</xdr:row>
      <xdr:rowOff>295275</xdr:rowOff>
    </xdr:to>
    <xdr:sp macro="" textlink="">
      <xdr:nvSpPr>
        <xdr:cNvPr id="22" name="二等辺三角形 21"/>
        <xdr:cNvSpPr/>
      </xdr:nvSpPr>
      <xdr:spPr>
        <a:xfrm rot="10800000">
          <a:off x="6134100" y="134493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47</xdr:row>
      <xdr:rowOff>190500</xdr:rowOff>
    </xdr:from>
    <xdr:to>
      <xdr:col>7</xdr:col>
      <xdr:colOff>171452</xdr:colOff>
      <xdr:row>47</xdr:row>
      <xdr:rowOff>276225</xdr:rowOff>
    </xdr:to>
    <xdr:sp macro="" textlink="">
      <xdr:nvSpPr>
        <xdr:cNvPr id="23" name="二等辺三角形 22"/>
        <xdr:cNvSpPr/>
      </xdr:nvSpPr>
      <xdr:spPr>
        <a:xfrm rot="10800000">
          <a:off x="1381125" y="143351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51</xdr:row>
      <xdr:rowOff>209550</xdr:rowOff>
    </xdr:from>
    <xdr:to>
      <xdr:col>32</xdr:col>
      <xdr:colOff>161927</xdr:colOff>
      <xdr:row>51</xdr:row>
      <xdr:rowOff>295275</xdr:rowOff>
    </xdr:to>
    <xdr:sp macro="" textlink="">
      <xdr:nvSpPr>
        <xdr:cNvPr id="24" name="二等辺三角形 23"/>
        <xdr:cNvSpPr/>
      </xdr:nvSpPr>
      <xdr:spPr>
        <a:xfrm rot="10800000">
          <a:off x="6134100" y="156400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54</xdr:row>
      <xdr:rowOff>190500</xdr:rowOff>
    </xdr:from>
    <xdr:to>
      <xdr:col>7</xdr:col>
      <xdr:colOff>171452</xdr:colOff>
      <xdr:row>54</xdr:row>
      <xdr:rowOff>276225</xdr:rowOff>
    </xdr:to>
    <xdr:sp macro="" textlink="">
      <xdr:nvSpPr>
        <xdr:cNvPr id="25" name="二等辺三角形 24"/>
        <xdr:cNvSpPr/>
      </xdr:nvSpPr>
      <xdr:spPr>
        <a:xfrm rot="10800000">
          <a:off x="1381125" y="165258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58</xdr:row>
      <xdr:rowOff>209550</xdr:rowOff>
    </xdr:from>
    <xdr:to>
      <xdr:col>32</xdr:col>
      <xdr:colOff>161927</xdr:colOff>
      <xdr:row>58</xdr:row>
      <xdr:rowOff>295275</xdr:rowOff>
    </xdr:to>
    <xdr:sp macro="" textlink="">
      <xdr:nvSpPr>
        <xdr:cNvPr id="26" name="二等辺三角形 25"/>
        <xdr:cNvSpPr/>
      </xdr:nvSpPr>
      <xdr:spPr>
        <a:xfrm rot="10800000">
          <a:off x="6134100" y="178308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61</xdr:row>
      <xdr:rowOff>190500</xdr:rowOff>
    </xdr:from>
    <xdr:to>
      <xdr:col>7</xdr:col>
      <xdr:colOff>171452</xdr:colOff>
      <xdr:row>61</xdr:row>
      <xdr:rowOff>276225</xdr:rowOff>
    </xdr:to>
    <xdr:sp macro="" textlink="">
      <xdr:nvSpPr>
        <xdr:cNvPr id="27" name="二等辺三角形 26"/>
        <xdr:cNvSpPr/>
      </xdr:nvSpPr>
      <xdr:spPr>
        <a:xfrm rot="10800000">
          <a:off x="1381125" y="187166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65</xdr:row>
      <xdr:rowOff>209550</xdr:rowOff>
    </xdr:from>
    <xdr:to>
      <xdr:col>32</xdr:col>
      <xdr:colOff>161927</xdr:colOff>
      <xdr:row>65</xdr:row>
      <xdr:rowOff>295275</xdr:rowOff>
    </xdr:to>
    <xdr:sp macro="" textlink="">
      <xdr:nvSpPr>
        <xdr:cNvPr id="28" name="二等辺三角形 27"/>
        <xdr:cNvSpPr/>
      </xdr:nvSpPr>
      <xdr:spPr>
        <a:xfrm rot="10800000">
          <a:off x="6134100" y="20021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68</xdr:row>
      <xdr:rowOff>190500</xdr:rowOff>
    </xdr:from>
    <xdr:to>
      <xdr:col>7</xdr:col>
      <xdr:colOff>171452</xdr:colOff>
      <xdr:row>68</xdr:row>
      <xdr:rowOff>276225</xdr:rowOff>
    </xdr:to>
    <xdr:sp macro="" textlink="">
      <xdr:nvSpPr>
        <xdr:cNvPr id="29" name="二等辺三角形 28"/>
        <xdr:cNvSpPr/>
      </xdr:nvSpPr>
      <xdr:spPr>
        <a:xfrm rot="10800000">
          <a:off x="1381125" y="20907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47625</xdr:colOff>
      <xdr:row>23</xdr:row>
      <xdr:rowOff>190500</xdr:rowOff>
    </xdr:from>
    <xdr:to>
      <xdr:col>32</xdr:col>
      <xdr:colOff>171452</xdr:colOff>
      <xdr:row>23</xdr:row>
      <xdr:rowOff>276225</xdr:rowOff>
    </xdr:to>
    <xdr:sp macro="" textlink="">
      <xdr:nvSpPr>
        <xdr:cNvPr id="6" name="二等辺三角形 5"/>
        <xdr:cNvSpPr/>
      </xdr:nvSpPr>
      <xdr:spPr>
        <a:xfrm rot="10800000">
          <a:off x="6143625" y="68199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26</xdr:row>
      <xdr:rowOff>180975</xdr:rowOff>
    </xdr:from>
    <xdr:to>
      <xdr:col>7</xdr:col>
      <xdr:colOff>171452</xdr:colOff>
      <xdr:row>26</xdr:row>
      <xdr:rowOff>266700</xdr:rowOff>
    </xdr:to>
    <xdr:sp macro="" textlink="">
      <xdr:nvSpPr>
        <xdr:cNvPr id="7" name="二等辺三角形 6"/>
        <xdr:cNvSpPr/>
      </xdr:nvSpPr>
      <xdr:spPr>
        <a:xfrm rot="10800000">
          <a:off x="1381125" y="77152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30</xdr:row>
      <xdr:rowOff>209550</xdr:rowOff>
    </xdr:from>
    <xdr:to>
      <xdr:col>32</xdr:col>
      <xdr:colOff>161927</xdr:colOff>
      <xdr:row>30</xdr:row>
      <xdr:rowOff>295275</xdr:rowOff>
    </xdr:to>
    <xdr:sp macro="" textlink="">
      <xdr:nvSpPr>
        <xdr:cNvPr id="8" name="二等辺三角形 7"/>
        <xdr:cNvSpPr/>
      </xdr:nvSpPr>
      <xdr:spPr>
        <a:xfrm rot="10800000">
          <a:off x="6134100" y="90297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33</xdr:row>
      <xdr:rowOff>190500</xdr:rowOff>
    </xdr:from>
    <xdr:to>
      <xdr:col>7</xdr:col>
      <xdr:colOff>171452</xdr:colOff>
      <xdr:row>33</xdr:row>
      <xdr:rowOff>276225</xdr:rowOff>
    </xdr:to>
    <xdr:sp macro="" textlink="">
      <xdr:nvSpPr>
        <xdr:cNvPr id="9" name="二等辺三角形 8"/>
        <xdr:cNvSpPr/>
      </xdr:nvSpPr>
      <xdr:spPr>
        <a:xfrm rot="10800000">
          <a:off x="1381125" y="99155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37</xdr:row>
      <xdr:rowOff>209550</xdr:rowOff>
    </xdr:from>
    <xdr:to>
      <xdr:col>32</xdr:col>
      <xdr:colOff>161927</xdr:colOff>
      <xdr:row>37</xdr:row>
      <xdr:rowOff>295275</xdr:rowOff>
    </xdr:to>
    <xdr:sp macro="" textlink="">
      <xdr:nvSpPr>
        <xdr:cNvPr id="10" name="二等辺三角形 9"/>
        <xdr:cNvSpPr/>
      </xdr:nvSpPr>
      <xdr:spPr>
        <a:xfrm rot="10800000">
          <a:off x="6134100" y="11258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40</xdr:row>
      <xdr:rowOff>190500</xdr:rowOff>
    </xdr:from>
    <xdr:to>
      <xdr:col>7</xdr:col>
      <xdr:colOff>171452</xdr:colOff>
      <xdr:row>40</xdr:row>
      <xdr:rowOff>276225</xdr:rowOff>
    </xdr:to>
    <xdr:sp macro="" textlink="">
      <xdr:nvSpPr>
        <xdr:cNvPr id="11" name="二等辺三角形 10"/>
        <xdr:cNvSpPr/>
      </xdr:nvSpPr>
      <xdr:spPr>
        <a:xfrm rot="10800000">
          <a:off x="1381125" y="12144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44</xdr:row>
      <xdr:rowOff>209550</xdr:rowOff>
    </xdr:from>
    <xdr:to>
      <xdr:col>32</xdr:col>
      <xdr:colOff>161927</xdr:colOff>
      <xdr:row>44</xdr:row>
      <xdr:rowOff>295275</xdr:rowOff>
    </xdr:to>
    <xdr:sp macro="" textlink="">
      <xdr:nvSpPr>
        <xdr:cNvPr id="12" name="二等辺三角形 11"/>
        <xdr:cNvSpPr/>
      </xdr:nvSpPr>
      <xdr:spPr>
        <a:xfrm rot="10800000">
          <a:off x="6134100" y="134493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47</xdr:row>
      <xdr:rowOff>190500</xdr:rowOff>
    </xdr:from>
    <xdr:to>
      <xdr:col>7</xdr:col>
      <xdr:colOff>171452</xdr:colOff>
      <xdr:row>47</xdr:row>
      <xdr:rowOff>276225</xdr:rowOff>
    </xdr:to>
    <xdr:sp macro="" textlink="">
      <xdr:nvSpPr>
        <xdr:cNvPr id="13" name="二等辺三角形 12"/>
        <xdr:cNvSpPr/>
      </xdr:nvSpPr>
      <xdr:spPr>
        <a:xfrm rot="10800000">
          <a:off x="1381125" y="143351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51</xdr:row>
      <xdr:rowOff>209550</xdr:rowOff>
    </xdr:from>
    <xdr:to>
      <xdr:col>32</xdr:col>
      <xdr:colOff>161927</xdr:colOff>
      <xdr:row>51</xdr:row>
      <xdr:rowOff>295275</xdr:rowOff>
    </xdr:to>
    <xdr:sp macro="" textlink="">
      <xdr:nvSpPr>
        <xdr:cNvPr id="14" name="二等辺三角形 13"/>
        <xdr:cNvSpPr/>
      </xdr:nvSpPr>
      <xdr:spPr>
        <a:xfrm rot="10800000">
          <a:off x="6134100" y="156400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54</xdr:row>
      <xdr:rowOff>190500</xdr:rowOff>
    </xdr:from>
    <xdr:to>
      <xdr:col>7</xdr:col>
      <xdr:colOff>171452</xdr:colOff>
      <xdr:row>54</xdr:row>
      <xdr:rowOff>276225</xdr:rowOff>
    </xdr:to>
    <xdr:sp macro="" textlink="">
      <xdr:nvSpPr>
        <xdr:cNvPr id="15" name="二等辺三角形 14"/>
        <xdr:cNvSpPr/>
      </xdr:nvSpPr>
      <xdr:spPr>
        <a:xfrm rot="10800000">
          <a:off x="1381125" y="165258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58</xdr:row>
      <xdr:rowOff>209550</xdr:rowOff>
    </xdr:from>
    <xdr:to>
      <xdr:col>32</xdr:col>
      <xdr:colOff>161927</xdr:colOff>
      <xdr:row>58</xdr:row>
      <xdr:rowOff>295275</xdr:rowOff>
    </xdr:to>
    <xdr:sp macro="" textlink="">
      <xdr:nvSpPr>
        <xdr:cNvPr id="16" name="二等辺三角形 15"/>
        <xdr:cNvSpPr/>
      </xdr:nvSpPr>
      <xdr:spPr>
        <a:xfrm rot="10800000">
          <a:off x="6134100" y="178308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61</xdr:row>
      <xdr:rowOff>190500</xdr:rowOff>
    </xdr:from>
    <xdr:to>
      <xdr:col>7</xdr:col>
      <xdr:colOff>171452</xdr:colOff>
      <xdr:row>61</xdr:row>
      <xdr:rowOff>276225</xdr:rowOff>
    </xdr:to>
    <xdr:sp macro="" textlink="">
      <xdr:nvSpPr>
        <xdr:cNvPr id="17" name="二等辺三角形 16"/>
        <xdr:cNvSpPr/>
      </xdr:nvSpPr>
      <xdr:spPr>
        <a:xfrm rot="10800000">
          <a:off x="1381125" y="187166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65</xdr:row>
      <xdr:rowOff>209550</xdr:rowOff>
    </xdr:from>
    <xdr:to>
      <xdr:col>32</xdr:col>
      <xdr:colOff>161927</xdr:colOff>
      <xdr:row>65</xdr:row>
      <xdr:rowOff>295275</xdr:rowOff>
    </xdr:to>
    <xdr:sp macro="" textlink="">
      <xdr:nvSpPr>
        <xdr:cNvPr id="18" name="二等辺三角形 17"/>
        <xdr:cNvSpPr/>
      </xdr:nvSpPr>
      <xdr:spPr>
        <a:xfrm rot="10800000">
          <a:off x="6134100" y="20021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68</xdr:row>
      <xdr:rowOff>190500</xdr:rowOff>
    </xdr:from>
    <xdr:to>
      <xdr:col>7</xdr:col>
      <xdr:colOff>171452</xdr:colOff>
      <xdr:row>68</xdr:row>
      <xdr:rowOff>276225</xdr:rowOff>
    </xdr:to>
    <xdr:sp macro="" textlink="">
      <xdr:nvSpPr>
        <xdr:cNvPr id="19" name="二等辺三角形 18"/>
        <xdr:cNvSpPr/>
      </xdr:nvSpPr>
      <xdr:spPr>
        <a:xfrm rot="10800000">
          <a:off x="1381125" y="20907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37</xdr:row>
      <xdr:rowOff>209550</xdr:rowOff>
    </xdr:from>
    <xdr:to>
      <xdr:col>32</xdr:col>
      <xdr:colOff>161927</xdr:colOff>
      <xdr:row>37</xdr:row>
      <xdr:rowOff>295275</xdr:rowOff>
    </xdr:to>
    <xdr:sp macro="" textlink="">
      <xdr:nvSpPr>
        <xdr:cNvPr id="20" name="二等辺三角形 19"/>
        <xdr:cNvSpPr/>
      </xdr:nvSpPr>
      <xdr:spPr>
        <a:xfrm rot="10800000">
          <a:off x="6134100" y="11258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40</xdr:row>
      <xdr:rowOff>190500</xdr:rowOff>
    </xdr:from>
    <xdr:to>
      <xdr:col>7</xdr:col>
      <xdr:colOff>171452</xdr:colOff>
      <xdr:row>40</xdr:row>
      <xdr:rowOff>276225</xdr:rowOff>
    </xdr:to>
    <xdr:sp macro="" textlink="">
      <xdr:nvSpPr>
        <xdr:cNvPr id="21" name="二等辺三角形 20"/>
        <xdr:cNvSpPr/>
      </xdr:nvSpPr>
      <xdr:spPr>
        <a:xfrm rot="10800000">
          <a:off x="1381125" y="12144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44</xdr:row>
      <xdr:rowOff>209550</xdr:rowOff>
    </xdr:from>
    <xdr:to>
      <xdr:col>32</xdr:col>
      <xdr:colOff>161927</xdr:colOff>
      <xdr:row>44</xdr:row>
      <xdr:rowOff>295275</xdr:rowOff>
    </xdr:to>
    <xdr:sp macro="" textlink="">
      <xdr:nvSpPr>
        <xdr:cNvPr id="22" name="二等辺三角形 21"/>
        <xdr:cNvSpPr/>
      </xdr:nvSpPr>
      <xdr:spPr>
        <a:xfrm rot="10800000">
          <a:off x="6134100" y="134493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47</xdr:row>
      <xdr:rowOff>190500</xdr:rowOff>
    </xdr:from>
    <xdr:to>
      <xdr:col>7</xdr:col>
      <xdr:colOff>171452</xdr:colOff>
      <xdr:row>47</xdr:row>
      <xdr:rowOff>276225</xdr:rowOff>
    </xdr:to>
    <xdr:sp macro="" textlink="">
      <xdr:nvSpPr>
        <xdr:cNvPr id="23" name="二等辺三角形 22"/>
        <xdr:cNvSpPr/>
      </xdr:nvSpPr>
      <xdr:spPr>
        <a:xfrm rot="10800000">
          <a:off x="1381125" y="143351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51</xdr:row>
      <xdr:rowOff>209550</xdr:rowOff>
    </xdr:from>
    <xdr:to>
      <xdr:col>32</xdr:col>
      <xdr:colOff>161927</xdr:colOff>
      <xdr:row>51</xdr:row>
      <xdr:rowOff>295275</xdr:rowOff>
    </xdr:to>
    <xdr:sp macro="" textlink="">
      <xdr:nvSpPr>
        <xdr:cNvPr id="24" name="二等辺三角形 23"/>
        <xdr:cNvSpPr/>
      </xdr:nvSpPr>
      <xdr:spPr>
        <a:xfrm rot="10800000">
          <a:off x="6134100" y="156400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54</xdr:row>
      <xdr:rowOff>190500</xdr:rowOff>
    </xdr:from>
    <xdr:to>
      <xdr:col>7</xdr:col>
      <xdr:colOff>171452</xdr:colOff>
      <xdr:row>54</xdr:row>
      <xdr:rowOff>276225</xdr:rowOff>
    </xdr:to>
    <xdr:sp macro="" textlink="">
      <xdr:nvSpPr>
        <xdr:cNvPr id="25" name="二等辺三角形 24"/>
        <xdr:cNvSpPr/>
      </xdr:nvSpPr>
      <xdr:spPr>
        <a:xfrm rot="10800000">
          <a:off x="1381125" y="165258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58</xdr:row>
      <xdr:rowOff>209550</xdr:rowOff>
    </xdr:from>
    <xdr:to>
      <xdr:col>32</xdr:col>
      <xdr:colOff>161927</xdr:colOff>
      <xdr:row>58</xdr:row>
      <xdr:rowOff>295275</xdr:rowOff>
    </xdr:to>
    <xdr:sp macro="" textlink="">
      <xdr:nvSpPr>
        <xdr:cNvPr id="26" name="二等辺三角形 25"/>
        <xdr:cNvSpPr/>
      </xdr:nvSpPr>
      <xdr:spPr>
        <a:xfrm rot="10800000">
          <a:off x="6134100" y="1783080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61</xdr:row>
      <xdr:rowOff>190500</xdr:rowOff>
    </xdr:from>
    <xdr:to>
      <xdr:col>7</xdr:col>
      <xdr:colOff>171452</xdr:colOff>
      <xdr:row>61</xdr:row>
      <xdr:rowOff>276225</xdr:rowOff>
    </xdr:to>
    <xdr:sp macro="" textlink="">
      <xdr:nvSpPr>
        <xdr:cNvPr id="27" name="二等辺三角形 26"/>
        <xdr:cNvSpPr/>
      </xdr:nvSpPr>
      <xdr:spPr>
        <a:xfrm rot="10800000">
          <a:off x="1381125" y="1871662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65</xdr:row>
      <xdr:rowOff>209550</xdr:rowOff>
    </xdr:from>
    <xdr:to>
      <xdr:col>32</xdr:col>
      <xdr:colOff>161927</xdr:colOff>
      <xdr:row>65</xdr:row>
      <xdr:rowOff>295275</xdr:rowOff>
    </xdr:to>
    <xdr:sp macro="" textlink="">
      <xdr:nvSpPr>
        <xdr:cNvPr id="28" name="二等辺三角形 27"/>
        <xdr:cNvSpPr/>
      </xdr:nvSpPr>
      <xdr:spPr>
        <a:xfrm rot="10800000">
          <a:off x="6134100" y="20021550"/>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68</xdr:row>
      <xdr:rowOff>190500</xdr:rowOff>
    </xdr:from>
    <xdr:to>
      <xdr:col>7</xdr:col>
      <xdr:colOff>171452</xdr:colOff>
      <xdr:row>68</xdr:row>
      <xdr:rowOff>276225</xdr:rowOff>
    </xdr:to>
    <xdr:sp macro="" textlink="">
      <xdr:nvSpPr>
        <xdr:cNvPr id="29" name="二等辺三角形 28"/>
        <xdr:cNvSpPr/>
      </xdr:nvSpPr>
      <xdr:spPr>
        <a:xfrm rot="10800000">
          <a:off x="1381125" y="20907375"/>
          <a:ext cx="123827" cy="85725"/>
        </a:xfrm>
        <a:prstGeom prst="triangle">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AG130"/>
  <sheetViews>
    <sheetView showGridLines="0" tabSelected="1" zoomScaleNormal="100" workbookViewId="0">
      <selection activeCell="C5" sqref="C5"/>
    </sheetView>
  </sheetViews>
  <sheetFormatPr defaultColWidth="13.7109375" defaultRowHeight="22.5" customHeight="1"/>
  <cols>
    <col min="1" max="1" width="5.28515625" style="4" customWidth="1"/>
    <col min="2" max="2" width="22.42578125" style="4" customWidth="1"/>
    <col min="3" max="24" width="3.7109375" style="4" customWidth="1"/>
    <col min="25" max="26" width="3.7109375" style="4" hidden="1" customWidth="1"/>
    <col min="27" max="27" width="8.42578125" style="82" hidden="1" customWidth="1"/>
    <col min="28" max="28" width="15.42578125" style="82" hidden="1" customWidth="1"/>
    <col min="29" max="29" width="20" style="4" hidden="1" customWidth="1"/>
    <col min="30" max="31" width="9.140625" style="4" hidden="1" customWidth="1"/>
    <col min="32" max="32" width="9.7109375" style="4" customWidth="1"/>
    <col min="33" max="39" width="9.140625" style="4" customWidth="1"/>
    <col min="40" max="40" width="9.7109375" style="4" bestFit="1" customWidth="1"/>
    <col min="41" max="43" width="9.140625" style="4" customWidth="1"/>
    <col min="44" max="16384" width="13.7109375" style="4"/>
  </cols>
  <sheetData>
    <row r="1" spans="2:33" ht="18" customHeight="1">
      <c r="B1" s="2" t="s">
        <v>483</v>
      </c>
      <c r="C1" s="2"/>
      <c r="D1" s="2"/>
      <c r="E1" s="2"/>
      <c r="F1" s="2"/>
      <c r="G1" s="2"/>
      <c r="H1" s="2"/>
      <c r="I1" s="2"/>
      <c r="J1" s="2"/>
      <c r="T1" s="304" t="s">
        <v>154</v>
      </c>
      <c r="U1" s="305"/>
      <c r="V1" s="305"/>
      <c r="W1" s="306"/>
      <c r="AA1" s="78" t="s">
        <v>153</v>
      </c>
      <c r="AF1" s="4" t="s">
        <v>211</v>
      </c>
    </row>
    <row r="2" spans="2:33" ht="11.25" customHeight="1">
      <c r="B2" s="2"/>
      <c r="C2" s="2"/>
      <c r="D2" s="2"/>
      <c r="E2" s="2"/>
      <c r="F2" s="2"/>
      <c r="G2" s="2"/>
      <c r="H2" s="2"/>
      <c r="I2" s="2"/>
      <c r="J2" s="2"/>
      <c r="U2" s="64"/>
      <c r="V2" s="64"/>
      <c r="W2" s="64"/>
      <c r="X2" s="64"/>
    </row>
    <row r="3" spans="2:33" ht="22.5" customHeight="1">
      <c r="C3" s="316"/>
      <c r="D3" s="316"/>
      <c r="E3" s="316"/>
      <c r="F3" s="316"/>
      <c r="G3" s="316"/>
      <c r="H3" s="316"/>
      <c r="I3" s="316"/>
      <c r="P3" s="7"/>
      <c r="Q3" s="7"/>
      <c r="S3" s="7"/>
      <c r="T3" s="7"/>
      <c r="U3" s="7"/>
      <c r="V3" s="7"/>
    </row>
    <row r="4" spans="2:33" ht="12.75" customHeight="1">
      <c r="B4" s="1"/>
      <c r="C4" s="1"/>
      <c r="D4" s="1"/>
      <c r="E4" s="1"/>
      <c r="F4" s="1"/>
      <c r="G4" s="1"/>
      <c r="H4" s="1"/>
      <c r="I4" s="1"/>
      <c r="J4" s="1"/>
      <c r="T4" s="289"/>
      <c r="U4" s="289"/>
      <c r="V4" s="289"/>
      <c r="W4" s="289"/>
      <c r="X4" s="289"/>
    </row>
    <row r="5" spans="2:33" ht="19.5" customHeight="1">
      <c r="B5" s="26" t="s">
        <v>156</v>
      </c>
      <c r="C5" s="149"/>
      <c r="D5" s="149"/>
      <c r="E5" s="15" t="s">
        <v>19</v>
      </c>
      <c r="F5" s="52">
        <v>0</v>
      </c>
      <c r="G5" s="149"/>
      <c r="H5" s="149"/>
      <c r="I5" s="149"/>
      <c r="P5" s="26" t="s">
        <v>1</v>
      </c>
      <c r="Q5" s="307"/>
      <c r="R5" s="308"/>
      <c r="S5" s="308"/>
      <c r="T5" s="308"/>
      <c r="U5" s="308"/>
      <c r="V5" s="309"/>
      <c r="W5" s="23"/>
      <c r="AA5" s="83" t="str">
        <f>IF(C5="","",C5&amp;D5&amp;F5&amp;G5&amp;H5&amp;I5)</f>
        <v/>
      </c>
    </row>
    <row r="6" spans="2:33" ht="9" customHeight="1">
      <c r="B6" s="17"/>
    </row>
    <row r="7" spans="2:33" ht="19.5" customHeight="1">
      <c r="B7" s="26" t="s">
        <v>0</v>
      </c>
      <c r="C7" s="310"/>
      <c r="D7" s="311"/>
      <c r="E7" s="311"/>
      <c r="F7" s="311"/>
      <c r="G7" s="311"/>
      <c r="H7" s="311"/>
      <c r="I7" s="311"/>
      <c r="J7" s="311"/>
      <c r="K7" s="311"/>
      <c r="L7" s="311"/>
      <c r="M7" s="311"/>
      <c r="N7" s="311"/>
      <c r="O7" s="311"/>
      <c r="P7" s="311"/>
      <c r="Q7" s="311"/>
      <c r="R7" s="311"/>
      <c r="S7" s="311"/>
      <c r="T7" s="311"/>
      <c r="U7" s="311"/>
      <c r="V7" s="311"/>
      <c r="W7" s="312"/>
      <c r="AC7" s="77"/>
      <c r="AD7" s="77"/>
      <c r="AE7" s="77"/>
      <c r="AF7" s="77"/>
      <c r="AG7" s="77"/>
    </row>
    <row r="8" spans="2:33" ht="9" customHeight="1">
      <c r="B8" s="17"/>
      <c r="AC8" s="77"/>
      <c r="AD8" s="77"/>
      <c r="AE8" s="77"/>
      <c r="AF8" s="77"/>
      <c r="AG8" s="77"/>
    </row>
    <row r="9" spans="2:33" ht="14.25" customHeight="1">
      <c r="B9" s="31" t="s">
        <v>24</v>
      </c>
      <c r="C9" s="317"/>
      <c r="D9" s="318"/>
      <c r="E9" s="318"/>
      <c r="F9" s="318"/>
      <c r="G9" s="318"/>
      <c r="H9" s="318"/>
      <c r="I9" s="318"/>
      <c r="J9" s="318"/>
      <c r="K9" s="319"/>
      <c r="M9" s="17"/>
      <c r="AC9" s="77"/>
      <c r="AD9" s="77"/>
      <c r="AE9" s="77"/>
      <c r="AF9" s="77"/>
      <c r="AG9" s="77"/>
    </row>
    <row r="10" spans="2:33" ht="14.25" hidden="1" customHeight="1">
      <c r="B10" s="31"/>
      <c r="C10" s="46"/>
      <c r="D10" s="45"/>
      <c r="E10" s="45"/>
      <c r="F10" s="45"/>
      <c r="G10" s="45"/>
      <c r="H10" s="45"/>
      <c r="I10" s="45"/>
      <c r="J10" s="45"/>
      <c r="K10" s="45"/>
      <c r="AA10" s="84"/>
    </row>
    <row r="11" spans="2:33" ht="19.5" customHeight="1">
      <c r="B11" s="26" t="s">
        <v>2</v>
      </c>
      <c r="C11" s="320"/>
      <c r="D11" s="320"/>
      <c r="E11" s="320"/>
      <c r="F11" s="320"/>
      <c r="G11" s="320"/>
      <c r="H11" s="320"/>
      <c r="I11" s="320"/>
      <c r="J11" s="320"/>
      <c r="K11" s="320"/>
      <c r="L11" s="24"/>
      <c r="Q11" s="47"/>
      <c r="R11" s="26" t="s">
        <v>161</v>
      </c>
      <c r="S11" s="290"/>
      <c r="T11" s="291"/>
      <c r="U11" s="291"/>
      <c r="V11" s="292"/>
      <c r="AA11" s="84"/>
    </row>
    <row r="12" spans="2:33" ht="9" customHeight="1">
      <c r="O12" s="48"/>
      <c r="AA12" s="84"/>
    </row>
    <row r="13" spans="2:33" ht="19.5" customHeight="1">
      <c r="B13" s="26" t="s">
        <v>3</v>
      </c>
      <c r="C13" s="11" t="s">
        <v>4</v>
      </c>
      <c r="D13" s="313"/>
      <c r="E13" s="314"/>
      <c r="F13" s="314"/>
      <c r="G13" s="314"/>
      <c r="H13" s="315"/>
      <c r="I13" s="36"/>
      <c r="J13" s="35"/>
      <c r="K13" s="35"/>
      <c r="L13" s="25"/>
      <c r="AB13" s="85">
        <v>43261</v>
      </c>
      <c r="AC13" s="148" t="s">
        <v>165</v>
      </c>
    </row>
    <row r="14" spans="2:33" ht="19.5" customHeight="1">
      <c r="D14" s="286"/>
      <c r="E14" s="287"/>
      <c r="F14" s="287"/>
      <c r="G14" s="287"/>
      <c r="H14" s="287"/>
      <c r="I14" s="287"/>
      <c r="J14" s="287"/>
      <c r="K14" s="287"/>
      <c r="L14" s="287"/>
      <c r="M14" s="287"/>
      <c r="N14" s="287"/>
      <c r="O14" s="287"/>
      <c r="P14" s="287"/>
      <c r="Q14" s="287"/>
      <c r="R14" s="287"/>
      <c r="S14" s="287"/>
      <c r="T14" s="287"/>
      <c r="U14" s="287"/>
      <c r="V14" s="287"/>
      <c r="W14" s="288"/>
      <c r="AB14" s="85">
        <v>43261</v>
      </c>
      <c r="AC14" s="148" t="s">
        <v>166</v>
      </c>
    </row>
    <row r="15" spans="2:33" ht="19.5" customHeight="1">
      <c r="D15" s="275"/>
      <c r="E15" s="276"/>
      <c r="F15" s="276"/>
      <c r="G15" s="276"/>
      <c r="H15" s="276"/>
      <c r="I15" s="276"/>
      <c r="J15" s="276"/>
      <c r="K15" s="276"/>
      <c r="L15" s="276"/>
      <c r="M15" s="276"/>
      <c r="N15" s="276"/>
      <c r="O15" s="276"/>
      <c r="P15" s="276"/>
      <c r="Q15" s="276"/>
      <c r="R15" s="276"/>
      <c r="S15" s="276"/>
      <c r="T15" s="276"/>
      <c r="U15" s="276"/>
      <c r="V15" s="276"/>
      <c r="W15" s="277"/>
      <c r="AB15" s="85">
        <v>43208</v>
      </c>
      <c r="AC15" s="148" t="s">
        <v>167</v>
      </c>
    </row>
    <row r="16" spans="2:33" ht="19.5" customHeight="1">
      <c r="B16" s="26"/>
      <c r="C16" s="27"/>
      <c r="D16" s="278" t="s">
        <v>5</v>
      </c>
      <c r="E16" s="279"/>
      <c r="F16" s="280"/>
      <c r="G16" s="281"/>
      <c r="H16" s="281"/>
      <c r="I16" s="281"/>
      <c r="J16" s="281"/>
      <c r="K16" s="281"/>
      <c r="L16" s="281"/>
      <c r="M16" s="282"/>
      <c r="O16" s="29" t="s">
        <v>22</v>
      </c>
      <c r="P16" s="283"/>
      <c r="Q16" s="284"/>
      <c r="R16" s="284"/>
      <c r="S16" s="284"/>
      <c r="T16" s="284"/>
      <c r="U16" s="284"/>
      <c r="V16" s="284"/>
      <c r="W16" s="285"/>
    </row>
    <row r="17" spans="2:28" ht="19.5" customHeight="1">
      <c r="B17" s="26"/>
      <c r="C17" s="27"/>
      <c r="D17" s="28"/>
      <c r="E17" s="30" t="s">
        <v>23</v>
      </c>
      <c r="F17" s="283"/>
      <c r="G17" s="284"/>
      <c r="H17" s="284"/>
      <c r="I17" s="284"/>
      <c r="J17" s="284"/>
      <c r="K17" s="284"/>
      <c r="L17" s="284"/>
      <c r="M17" s="284"/>
      <c r="N17" s="284"/>
      <c r="O17" s="284"/>
      <c r="P17" s="284"/>
      <c r="Q17" s="284"/>
      <c r="R17" s="284"/>
      <c r="S17" s="284"/>
      <c r="T17" s="284"/>
      <c r="U17" s="284"/>
      <c r="V17" s="284"/>
      <c r="W17" s="285"/>
      <c r="AA17" s="84"/>
    </row>
    <row r="18" spans="2:28" ht="17.25">
      <c r="B18" s="15"/>
      <c r="AA18" s="84"/>
    </row>
    <row r="19" spans="2:28" s="82" customFormat="1" ht="17.25">
      <c r="B19" s="15"/>
      <c r="C19" s="4" t="s">
        <v>182</v>
      </c>
      <c r="D19" s="4"/>
      <c r="E19" s="4"/>
      <c r="F19" s="4"/>
      <c r="G19" s="4"/>
      <c r="H19" s="4"/>
      <c r="I19" s="4"/>
      <c r="J19" s="4"/>
      <c r="K19" s="293">
        <v>1000</v>
      </c>
      <c r="L19" s="293"/>
      <c r="M19" s="293"/>
      <c r="N19" s="4" t="s">
        <v>48</v>
      </c>
      <c r="O19" s="294"/>
      <c r="P19" s="295"/>
      <c r="Q19" s="4" t="s">
        <v>94</v>
      </c>
      <c r="R19" s="4"/>
      <c r="S19" s="4" t="s">
        <v>47</v>
      </c>
      <c r="T19" s="296">
        <f>K19*O19</f>
        <v>0</v>
      </c>
      <c r="U19" s="296"/>
      <c r="V19" s="296"/>
      <c r="W19" s="296"/>
      <c r="X19" s="4"/>
      <c r="Y19" s="4"/>
      <c r="Z19" s="4"/>
    </row>
    <row r="20" spans="2:28" s="82" customFormat="1" ht="17.25">
      <c r="B20" s="15"/>
      <c r="C20" s="4" t="s">
        <v>210</v>
      </c>
      <c r="D20" s="4"/>
      <c r="E20" s="4"/>
      <c r="F20" s="4"/>
      <c r="G20" s="4"/>
      <c r="H20" s="4"/>
      <c r="I20" s="4"/>
      <c r="J20" s="4"/>
      <c r="K20" s="293">
        <v>1500</v>
      </c>
      <c r="L20" s="293"/>
      <c r="M20" s="293"/>
      <c r="N20" s="4" t="s">
        <v>48</v>
      </c>
      <c r="O20" s="294"/>
      <c r="P20" s="295"/>
      <c r="Q20" s="4" t="s">
        <v>94</v>
      </c>
      <c r="R20" s="4"/>
      <c r="S20" s="4" t="s">
        <v>47</v>
      </c>
      <c r="T20" s="296">
        <f>K20*O20</f>
        <v>0</v>
      </c>
      <c r="U20" s="296"/>
      <c r="V20" s="296"/>
      <c r="W20" s="296"/>
      <c r="X20" s="4"/>
      <c r="Y20" s="4"/>
      <c r="Z20" s="4"/>
    </row>
    <row r="21" spans="2:28" ht="14.25"/>
    <row r="22" spans="2:28" ht="22.5" customHeight="1">
      <c r="B22" s="2" t="s">
        <v>183</v>
      </c>
    </row>
    <row r="23" spans="2:28" ht="22.5" customHeight="1">
      <c r="B23" s="324" t="s">
        <v>184</v>
      </c>
      <c r="C23" s="325"/>
      <c r="D23" s="326" t="s">
        <v>185</v>
      </c>
      <c r="E23" s="326"/>
      <c r="F23" s="326"/>
      <c r="G23" s="326"/>
      <c r="H23" s="326"/>
      <c r="I23" s="326"/>
      <c r="J23" s="326"/>
      <c r="K23" s="327" t="s">
        <v>87</v>
      </c>
      <c r="L23" s="327"/>
      <c r="M23" s="328" t="s">
        <v>186</v>
      </c>
      <c r="N23" s="328"/>
      <c r="O23" s="328"/>
      <c r="P23" s="328"/>
      <c r="Q23" s="328"/>
      <c r="R23" s="327" t="s">
        <v>20</v>
      </c>
      <c r="S23" s="327"/>
      <c r="T23" s="298" t="s">
        <v>187</v>
      </c>
      <c r="U23" s="299"/>
      <c r="V23" s="299"/>
      <c r="W23" s="300"/>
    </row>
    <row r="24" spans="2:28" ht="22.5" customHeight="1">
      <c r="B24" s="301"/>
      <c r="C24" s="302"/>
      <c r="D24" s="303"/>
      <c r="E24" s="303"/>
      <c r="F24" s="303"/>
      <c r="G24" s="303"/>
      <c r="H24" s="303"/>
      <c r="I24" s="303"/>
      <c r="J24" s="303"/>
      <c r="K24" s="303"/>
      <c r="L24" s="303"/>
      <c r="M24" s="303"/>
      <c r="N24" s="303"/>
      <c r="O24" s="303"/>
      <c r="P24" s="303"/>
      <c r="Q24" s="303"/>
      <c r="R24" s="303"/>
      <c r="S24" s="303"/>
      <c r="T24" s="321"/>
      <c r="U24" s="322"/>
      <c r="V24" s="322"/>
      <c r="W24" s="323"/>
      <c r="AB24" s="82" t="s">
        <v>190</v>
      </c>
    </row>
    <row r="25" spans="2:28" ht="22.5" customHeight="1">
      <c r="B25" s="301"/>
      <c r="C25" s="302"/>
      <c r="D25" s="303"/>
      <c r="E25" s="303"/>
      <c r="F25" s="303"/>
      <c r="G25" s="303"/>
      <c r="H25" s="303"/>
      <c r="I25" s="303"/>
      <c r="J25" s="303"/>
      <c r="K25" s="303"/>
      <c r="L25" s="303"/>
      <c r="M25" s="303"/>
      <c r="N25" s="303"/>
      <c r="O25" s="303"/>
      <c r="P25" s="303"/>
      <c r="Q25" s="303"/>
      <c r="R25" s="303"/>
      <c r="S25" s="303"/>
      <c r="T25" s="321"/>
      <c r="U25" s="322"/>
      <c r="V25" s="322"/>
      <c r="W25" s="323"/>
      <c r="AB25" s="82" t="s">
        <v>191</v>
      </c>
    </row>
    <row r="26" spans="2:28" ht="22.5" hidden="1" customHeight="1">
      <c r="B26" s="301"/>
      <c r="C26" s="302"/>
      <c r="D26" s="321"/>
      <c r="E26" s="322"/>
      <c r="F26" s="322"/>
      <c r="G26" s="322"/>
      <c r="H26" s="322"/>
      <c r="I26" s="322"/>
      <c r="J26" s="323"/>
      <c r="K26" s="303"/>
      <c r="L26" s="303"/>
      <c r="M26" s="303"/>
      <c r="N26" s="303"/>
      <c r="O26" s="303"/>
      <c r="P26" s="303"/>
      <c r="Q26" s="303"/>
      <c r="R26" s="303"/>
      <c r="S26" s="303"/>
      <c r="T26" s="321"/>
      <c r="U26" s="322"/>
      <c r="V26" s="322"/>
      <c r="W26" s="323"/>
      <c r="AB26" s="82" t="s">
        <v>192</v>
      </c>
    </row>
    <row r="27" spans="2:28" ht="18.75" customHeight="1">
      <c r="B27" s="329" t="s">
        <v>407</v>
      </c>
      <c r="C27" s="329"/>
      <c r="D27" s="330"/>
      <c r="E27" s="330"/>
      <c r="F27" s="330"/>
      <c r="G27" s="330"/>
      <c r="H27" s="330"/>
      <c r="I27" s="330"/>
      <c r="J27" s="330"/>
      <c r="K27" s="330"/>
      <c r="L27" s="330"/>
      <c r="M27" s="330"/>
      <c r="N27" s="330"/>
      <c r="O27" s="330"/>
      <c r="P27" s="330"/>
      <c r="Q27" s="330"/>
      <c r="R27" s="330"/>
      <c r="S27" s="330"/>
      <c r="T27" s="330"/>
      <c r="U27" s="330"/>
      <c r="V27" s="330"/>
      <c r="W27" s="330"/>
    </row>
    <row r="28" spans="2:28" ht="18.75" customHeight="1">
      <c r="B28" s="331" t="s">
        <v>408</v>
      </c>
      <c r="C28" s="331"/>
      <c r="D28" s="331"/>
      <c r="E28" s="331"/>
      <c r="F28" s="331"/>
      <c r="G28" s="331"/>
      <c r="H28" s="331"/>
      <c r="I28" s="331"/>
      <c r="J28" s="331"/>
      <c r="K28" s="331"/>
      <c r="L28" s="331"/>
      <c r="M28" s="331"/>
      <c r="N28" s="331"/>
      <c r="O28" s="331"/>
      <c r="P28" s="331"/>
      <c r="Q28" s="331"/>
      <c r="R28" s="331"/>
      <c r="S28" s="331"/>
      <c r="T28" s="331"/>
      <c r="U28" s="331"/>
      <c r="V28" s="331"/>
      <c r="W28" s="331"/>
    </row>
    <row r="29" spans="2:28" ht="18.75" customHeight="1">
      <c r="B29" s="332" t="s">
        <v>212</v>
      </c>
      <c r="C29" s="332"/>
      <c r="D29" s="332"/>
      <c r="E29" s="332"/>
      <c r="F29" s="332"/>
      <c r="G29" s="332"/>
      <c r="H29" s="332"/>
      <c r="I29" s="332"/>
      <c r="J29" s="332"/>
      <c r="K29" s="332"/>
      <c r="L29" s="332"/>
      <c r="M29" s="332"/>
      <c r="N29" s="332"/>
      <c r="O29" s="332"/>
      <c r="P29" s="332"/>
      <c r="Q29" s="332"/>
      <c r="R29" s="332"/>
      <c r="S29" s="332"/>
      <c r="T29" s="332"/>
      <c r="U29" s="332"/>
      <c r="V29" s="332"/>
      <c r="W29" s="332"/>
    </row>
    <row r="30" spans="2:28" ht="18.75" customHeight="1">
      <c r="B30" s="333" t="s">
        <v>213</v>
      </c>
      <c r="C30" s="333"/>
      <c r="D30" s="333"/>
      <c r="E30" s="333"/>
      <c r="F30" s="333"/>
      <c r="G30" s="333"/>
      <c r="H30" s="333"/>
      <c r="I30" s="333"/>
      <c r="J30" s="333"/>
      <c r="K30" s="333"/>
      <c r="L30" s="333"/>
      <c r="M30" s="333"/>
      <c r="N30" s="333"/>
      <c r="O30" s="333"/>
      <c r="P30" s="333"/>
      <c r="Q30" s="333"/>
      <c r="R30" s="333"/>
      <c r="S30" s="333"/>
      <c r="T30" s="333"/>
      <c r="U30" s="333"/>
      <c r="V30" s="333"/>
      <c r="W30" s="333"/>
    </row>
    <row r="31" spans="2:28" ht="18.75" hidden="1" customHeight="1">
      <c r="B31" s="333" t="s">
        <v>188</v>
      </c>
      <c r="C31" s="333"/>
      <c r="D31" s="333"/>
      <c r="E31" s="333"/>
      <c r="F31" s="333"/>
      <c r="G31" s="333"/>
      <c r="H31" s="333"/>
      <c r="I31" s="333"/>
      <c r="J31" s="333"/>
      <c r="K31" s="333"/>
      <c r="L31" s="333"/>
      <c r="M31" s="333"/>
      <c r="N31" s="333"/>
      <c r="O31" s="333"/>
      <c r="P31" s="333"/>
      <c r="Q31" s="333"/>
      <c r="R31" s="333"/>
      <c r="S31" s="333"/>
      <c r="T31" s="333"/>
      <c r="U31" s="333"/>
      <c r="V31" s="333"/>
      <c r="W31" s="333"/>
    </row>
    <row r="32" spans="2:28" ht="18.75" hidden="1" customHeight="1">
      <c r="B32" s="339" t="s">
        <v>189</v>
      </c>
      <c r="C32" s="339"/>
      <c r="D32" s="339"/>
      <c r="E32" s="339"/>
      <c r="F32" s="339"/>
      <c r="G32" s="339"/>
      <c r="H32" s="339"/>
      <c r="I32" s="339"/>
      <c r="J32" s="339"/>
      <c r="K32" s="339"/>
      <c r="L32" s="339"/>
      <c r="M32" s="339"/>
      <c r="N32" s="339"/>
      <c r="O32" s="339"/>
      <c r="P32" s="339"/>
      <c r="Q32" s="339"/>
      <c r="R32" s="339"/>
      <c r="S32" s="339"/>
      <c r="T32" s="339"/>
      <c r="U32" s="339"/>
      <c r="V32" s="339"/>
      <c r="W32" s="339"/>
    </row>
    <row r="33" spans="1:25" ht="22.5" hidden="1" customHeight="1">
      <c r="B33" s="156"/>
      <c r="C33" s="156"/>
      <c r="D33" s="157"/>
      <c r="E33" s="157"/>
      <c r="F33" s="157"/>
      <c r="G33" s="157"/>
      <c r="H33" s="157"/>
      <c r="I33" s="157"/>
      <c r="J33" s="157"/>
      <c r="K33" s="157"/>
      <c r="L33" s="157"/>
      <c r="M33" s="157"/>
      <c r="N33" s="157"/>
      <c r="O33" s="157"/>
      <c r="P33" s="157"/>
      <c r="Q33" s="157"/>
      <c r="R33" s="157"/>
      <c r="S33" s="157"/>
      <c r="T33" s="157"/>
      <c r="U33" s="157"/>
      <c r="V33" s="157"/>
      <c r="W33" s="157"/>
    </row>
    <row r="34" spans="1:25" ht="22.5" customHeight="1">
      <c r="A34" s="340" t="s">
        <v>168</v>
      </c>
      <c r="B34" s="340"/>
    </row>
    <row r="35" spans="1:25" ht="18.75" customHeight="1">
      <c r="B35" s="297" t="s">
        <v>214</v>
      </c>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8.75" customHeight="1">
      <c r="B36" s="297" t="s">
        <v>169</v>
      </c>
      <c r="C36" s="297"/>
      <c r="D36" s="297"/>
      <c r="E36" s="297"/>
      <c r="F36" s="297"/>
      <c r="G36" s="297"/>
      <c r="H36" s="297"/>
      <c r="I36" s="297"/>
      <c r="J36" s="297"/>
      <c r="K36" s="297"/>
      <c r="L36" s="297"/>
      <c r="M36" s="297"/>
      <c r="N36" s="297"/>
      <c r="O36" s="297"/>
      <c r="P36" s="297"/>
      <c r="Q36" s="297"/>
      <c r="R36" s="297"/>
      <c r="S36" s="297"/>
      <c r="T36" s="297"/>
      <c r="U36" s="297"/>
      <c r="V36" s="297"/>
      <c r="W36" s="297"/>
      <c r="X36" s="297"/>
      <c r="Y36" s="297"/>
    </row>
    <row r="37" spans="1:25" ht="9.9499999999999993"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row>
    <row r="38" spans="1:25" ht="18.75" customHeight="1">
      <c r="B38" s="297" t="s">
        <v>174</v>
      </c>
      <c r="C38" s="297"/>
      <c r="D38" s="297"/>
      <c r="E38" s="297"/>
      <c r="F38" s="297"/>
      <c r="G38" s="297"/>
      <c r="H38" s="297"/>
      <c r="I38" s="297"/>
      <c r="J38" s="297"/>
      <c r="K38" s="297"/>
      <c r="L38" s="297"/>
      <c r="M38" s="297"/>
      <c r="N38" s="297"/>
      <c r="O38" s="297"/>
      <c r="P38" s="297"/>
      <c r="Q38" s="297"/>
      <c r="R38" s="297"/>
      <c r="S38" s="297"/>
      <c r="T38" s="297"/>
      <c r="U38" s="297"/>
      <c r="V38" s="297"/>
      <c r="W38" s="297"/>
      <c r="X38" s="297"/>
      <c r="Y38" s="297"/>
    </row>
    <row r="39" spans="1:25" ht="18.75" customHeight="1">
      <c r="B39" s="297" t="s">
        <v>170</v>
      </c>
      <c r="C39" s="297"/>
      <c r="D39" s="297"/>
      <c r="E39" s="297"/>
      <c r="F39" s="297"/>
      <c r="G39" s="297"/>
      <c r="H39" s="297"/>
      <c r="I39" s="297"/>
      <c r="J39" s="297"/>
      <c r="K39" s="297"/>
      <c r="L39" s="297"/>
      <c r="M39" s="297"/>
      <c r="N39" s="297"/>
      <c r="O39" s="297"/>
      <c r="P39" s="297"/>
      <c r="Q39" s="297"/>
      <c r="R39" s="297"/>
      <c r="S39" s="297"/>
      <c r="T39" s="297"/>
      <c r="U39" s="297"/>
      <c r="V39" s="297"/>
      <c r="W39" s="297"/>
      <c r="X39" s="297"/>
      <c r="Y39" s="297"/>
    </row>
    <row r="40" spans="1:25" ht="18.75" customHeight="1">
      <c r="B40" s="297" t="s">
        <v>172</v>
      </c>
      <c r="C40" s="297"/>
      <c r="D40" s="297"/>
      <c r="E40" s="297"/>
      <c r="F40" s="297"/>
      <c r="G40" s="297"/>
      <c r="H40" s="297"/>
      <c r="I40" s="297"/>
      <c r="J40" s="297"/>
      <c r="K40" s="297"/>
      <c r="L40" s="297"/>
      <c r="M40" s="297"/>
      <c r="N40" s="297"/>
      <c r="O40" s="297"/>
      <c r="P40" s="297"/>
      <c r="Q40" s="297"/>
      <c r="R40" s="297"/>
      <c r="S40" s="297"/>
      <c r="T40" s="297"/>
      <c r="U40" s="297"/>
      <c r="V40" s="297"/>
      <c r="W40" s="297"/>
      <c r="X40" s="297"/>
      <c r="Y40" s="297"/>
    </row>
    <row r="41" spans="1:25" ht="18.75" customHeight="1">
      <c r="B41" s="297" t="s">
        <v>171</v>
      </c>
      <c r="C41" s="297"/>
      <c r="D41" s="297"/>
      <c r="E41" s="297"/>
      <c r="F41" s="297"/>
      <c r="G41" s="297"/>
      <c r="H41" s="297"/>
      <c r="I41" s="297"/>
      <c r="J41" s="297"/>
      <c r="K41" s="297"/>
      <c r="L41" s="297"/>
      <c r="M41" s="297"/>
      <c r="N41" s="297"/>
      <c r="O41" s="297"/>
      <c r="P41" s="297"/>
      <c r="Q41" s="297"/>
      <c r="R41" s="297"/>
      <c r="S41" s="297"/>
      <c r="T41" s="297"/>
      <c r="U41" s="297"/>
      <c r="V41" s="297"/>
      <c r="W41" s="297"/>
      <c r="X41" s="297"/>
      <c r="Y41" s="297"/>
    </row>
    <row r="42" spans="1:25" ht="9.9499999999999993" customHeight="1">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row>
    <row r="43" spans="1:25" ht="18.75" customHeight="1">
      <c r="B43" s="297" t="s">
        <v>175</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row>
    <row r="44" spans="1:25" ht="18.75" customHeight="1">
      <c r="B44" s="297" t="s">
        <v>173</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row>
    <row r="45" spans="1:25" ht="18.75" hidden="1" customHeight="1">
      <c r="B45" s="297" t="s">
        <v>176</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row>
    <row r="46" spans="1:25" ht="9.9499999999999993" hidden="1" customHeight="1">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row>
    <row r="47" spans="1:25" ht="18.75" customHeight="1">
      <c r="B47" s="297" t="s">
        <v>410</v>
      </c>
      <c r="C47" s="297"/>
      <c r="D47" s="297"/>
      <c r="E47" s="297"/>
      <c r="F47" s="297"/>
      <c r="G47" s="297"/>
      <c r="H47" s="297"/>
      <c r="I47" s="297"/>
      <c r="J47" s="297"/>
      <c r="K47" s="297"/>
      <c r="L47" s="297"/>
      <c r="M47" s="297"/>
      <c r="N47" s="297"/>
      <c r="O47" s="297"/>
      <c r="P47" s="297"/>
      <c r="Q47" s="297"/>
      <c r="R47" s="297"/>
      <c r="S47" s="297"/>
      <c r="T47" s="297"/>
      <c r="U47" s="297"/>
      <c r="V47" s="297"/>
      <c r="W47" s="297"/>
      <c r="X47" s="297"/>
      <c r="Y47" s="297"/>
    </row>
    <row r="48" spans="1:25" ht="9.75" hidden="1" customHeight="1">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row>
    <row r="49" spans="2:29" ht="14.25" hidden="1" customHeight="1">
      <c r="B49" s="297" t="s">
        <v>177</v>
      </c>
      <c r="C49" s="297"/>
      <c r="D49" s="297"/>
      <c r="E49" s="297"/>
      <c r="F49" s="297"/>
      <c r="G49" s="297"/>
      <c r="H49" s="297"/>
      <c r="I49" s="297"/>
      <c r="J49" s="297"/>
      <c r="K49" s="297"/>
      <c r="L49" s="297"/>
      <c r="M49" s="297"/>
      <c r="N49" s="297"/>
      <c r="O49" s="297"/>
      <c r="P49" s="297"/>
      <c r="Q49" s="297"/>
      <c r="R49" s="297"/>
      <c r="S49" s="297"/>
      <c r="T49" s="297"/>
      <c r="U49" s="297"/>
      <c r="V49" s="297"/>
      <c r="W49" s="297"/>
      <c r="X49" s="297"/>
      <c r="Y49" s="297"/>
    </row>
    <row r="50" spans="2:29" ht="14.25" hidden="1" customHeight="1">
      <c r="B50" s="297" t="s">
        <v>178</v>
      </c>
      <c r="C50" s="297"/>
      <c r="D50" s="297"/>
      <c r="E50" s="297"/>
      <c r="F50" s="297"/>
      <c r="G50" s="297"/>
      <c r="H50" s="297"/>
      <c r="I50" s="297"/>
      <c r="J50" s="297"/>
      <c r="K50" s="297"/>
      <c r="L50" s="297"/>
      <c r="M50" s="297"/>
      <c r="N50" s="297"/>
      <c r="O50" s="297"/>
      <c r="P50" s="297"/>
      <c r="Q50" s="297"/>
      <c r="R50" s="297"/>
      <c r="S50" s="297"/>
      <c r="T50" s="297"/>
      <c r="U50" s="297"/>
      <c r="V50" s="297"/>
      <c r="W50" s="297"/>
      <c r="X50" s="297"/>
      <c r="Y50" s="297"/>
    </row>
    <row r="51" spans="2:29" ht="14.25" hidden="1" customHeight="1">
      <c r="B51" s="297" t="s">
        <v>179</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row>
    <row r="52" spans="2:29" ht="14.25" hidden="1" customHeight="1">
      <c r="B52" s="297" t="s">
        <v>180</v>
      </c>
      <c r="C52" s="297"/>
      <c r="D52" s="297"/>
      <c r="E52" s="297"/>
      <c r="F52" s="297"/>
      <c r="G52" s="297"/>
      <c r="H52" s="297"/>
      <c r="I52" s="297"/>
      <c r="J52" s="297"/>
      <c r="K52" s="297"/>
      <c r="L52" s="297"/>
      <c r="M52" s="297"/>
      <c r="N52" s="297"/>
      <c r="O52" s="297"/>
      <c r="P52" s="297"/>
      <c r="Q52" s="297"/>
      <c r="R52" s="297"/>
      <c r="S52" s="297"/>
      <c r="T52" s="297"/>
      <c r="U52" s="297"/>
      <c r="V52" s="297"/>
      <c r="W52" s="297"/>
      <c r="X52" s="297"/>
      <c r="Y52" s="297"/>
    </row>
    <row r="53" spans="2:29" ht="14.25" customHeight="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row>
    <row r="54" spans="2:29" ht="19.5" customHeight="1">
      <c r="B54" s="26" t="s">
        <v>233</v>
      </c>
      <c r="C54" s="159" t="s">
        <v>4</v>
      </c>
      <c r="D54" s="313"/>
      <c r="E54" s="314"/>
      <c r="F54" s="314"/>
      <c r="G54" s="314"/>
      <c r="H54" s="315"/>
      <c r="I54" s="36"/>
      <c r="J54" s="35"/>
      <c r="K54" s="35"/>
      <c r="L54" s="25"/>
      <c r="AB54" s="85"/>
      <c r="AC54" s="148"/>
    </row>
    <row r="55" spans="2:29" ht="19.5" customHeight="1">
      <c r="D55" s="286"/>
      <c r="E55" s="287"/>
      <c r="F55" s="287"/>
      <c r="G55" s="287"/>
      <c r="H55" s="287"/>
      <c r="I55" s="287"/>
      <c r="J55" s="287"/>
      <c r="K55" s="287"/>
      <c r="L55" s="287"/>
      <c r="M55" s="287"/>
      <c r="N55" s="287"/>
      <c r="O55" s="287"/>
      <c r="P55" s="287"/>
      <c r="Q55" s="287"/>
      <c r="R55" s="287"/>
      <c r="S55" s="287"/>
      <c r="T55" s="287"/>
      <c r="U55" s="287"/>
      <c r="V55" s="287"/>
      <c r="W55" s="288"/>
      <c r="AB55" s="85"/>
      <c r="AC55" s="148"/>
    </row>
    <row r="56" spans="2:29" ht="19.5" customHeight="1">
      <c r="D56" s="275"/>
      <c r="E56" s="276"/>
      <c r="F56" s="276"/>
      <c r="G56" s="276"/>
      <c r="H56" s="276"/>
      <c r="I56" s="276"/>
      <c r="J56" s="276"/>
      <c r="K56" s="276"/>
      <c r="L56" s="276"/>
      <c r="M56" s="276"/>
      <c r="N56" s="276"/>
      <c r="O56" s="276"/>
      <c r="P56" s="276"/>
      <c r="Q56" s="276"/>
      <c r="R56" s="276"/>
      <c r="S56" s="276"/>
      <c r="T56" s="276"/>
      <c r="U56" s="276"/>
      <c r="V56" s="276"/>
      <c r="W56" s="277"/>
      <c r="AB56" s="85"/>
      <c r="AC56" s="148"/>
    </row>
    <row r="57" spans="2:29" ht="19.5" customHeight="1">
      <c r="B57" s="26"/>
      <c r="C57" s="27"/>
      <c r="D57" s="278" t="s">
        <v>5</v>
      </c>
      <c r="E57" s="279"/>
      <c r="F57" s="280"/>
      <c r="G57" s="281"/>
      <c r="H57" s="281"/>
      <c r="I57" s="281"/>
      <c r="J57" s="281"/>
      <c r="K57" s="281"/>
      <c r="L57" s="281"/>
      <c r="M57" s="282"/>
      <c r="O57" s="29" t="s">
        <v>22</v>
      </c>
      <c r="P57" s="283"/>
      <c r="Q57" s="284"/>
      <c r="R57" s="284"/>
      <c r="S57" s="284"/>
      <c r="T57" s="284"/>
      <c r="U57" s="284"/>
      <c r="V57" s="284"/>
      <c r="W57" s="285"/>
    </row>
    <row r="58" spans="2:29" ht="19.5" customHeight="1">
      <c r="B58" s="26"/>
      <c r="C58" s="27"/>
      <c r="D58" s="160"/>
      <c r="E58" s="30" t="s">
        <v>23</v>
      </c>
      <c r="F58" s="283"/>
      <c r="G58" s="284"/>
      <c r="H58" s="284"/>
      <c r="I58" s="284"/>
      <c r="J58" s="284"/>
      <c r="K58" s="284"/>
      <c r="L58" s="284"/>
      <c r="M58" s="284"/>
      <c r="N58" s="284"/>
      <c r="O58" s="284"/>
      <c r="P58" s="284"/>
      <c r="Q58" s="284"/>
      <c r="R58" s="284"/>
      <c r="S58" s="284"/>
      <c r="T58" s="284"/>
      <c r="U58" s="284"/>
      <c r="V58" s="284"/>
      <c r="W58" s="285"/>
      <c r="AA58" s="84"/>
    </row>
    <row r="60" spans="2:29" ht="22.5" customHeight="1">
      <c r="B60" s="146" t="s">
        <v>34</v>
      </c>
      <c r="C60" s="334" t="s">
        <v>229</v>
      </c>
      <c r="D60" s="334"/>
      <c r="E60" s="334"/>
      <c r="F60" s="334"/>
      <c r="G60" s="334"/>
      <c r="H60" s="334"/>
      <c r="I60" s="334"/>
      <c r="J60" s="334"/>
      <c r="K60" s="335">
        <v>1800</v>
      </c>
      <c r="L60" s="335"/>
      <c r="M60" s="335"/>
      <c r="N60" s="178" t="s">
        <v>48</v>
      </c>
      <c r="O60" s="336">
        <f>申込集計!O29</f>
        <v>0</v>
      </c>
      <c r="P60" s="337"/>
      <c r="Q60" s="178" t="s">
        <v>17</v>
      </c>
      <c r="R60" s="178"/>
      <c r="S60" s="178" t="s">
        <v>47</v>
      </c>
      <c r="T60" s="338">
        <f t="shared" ref="T60:T65" si="0">K60*O60</f>
        <v>0</v>
      </c>
      <c r="U60" s="338"/>
      <c r="V60" s="338"/>
      <c r="W60" s="338"/>
      <c r="X60" s="338"/>
    </row>
    <row r="61" spans="2:29" ht="22.5" customHeight="1">
      <c r="B61" s="146"/>
      <c r="C61" s="334" t="s">
        <v>230</v>
      </c>
      <c r="D61" s="334"/>
      <c r="E61" s="334"/>
      <c r="F61" s="334"/>
      <c r="G61" s="334"/>
      <c r="H61" s="334"/>
      <c r="I61" s="334"/>
      <c r="J61" s="334"/>
      <c r="K61" s="335">
        <v>3000</v>
      </c>
      <c r="L61" s="335"/>
      <c r="M61" s="335"/>
      <c r="N61" s="178" t="s">
        <v>48</v>
      </c>
      <c r="O61" s="336">
        <f>申込集計!O30</f>
        <v>0</v>
      </c>
      <c r="P61" s="336"/>
      <c r="Q61" s="178" t="s">
        <v>17</v>
      </c>
      <c r="R61" s="178"/>
      <c r="S61" s="178" t="s">
        <v>47</v>
      </c>
      <c r="T61" s="338">
        <f t="shared" si="0"/>
        <v>0</v>
      </c>
      <c r="U61" s="338"/>
      <c r="V61" s="338"/>
      <c r="W61" s="338"/>
      <c r="X61" s="338"/>
    </row>
    <row r="62" spans="2:29" ht="22.5" customHeight="1">
      <c r="B62" s="146"/>
      <c r="C62" s="334" t="s">
        <v>231</v>
      </c>
      <c r="D62" s="334"/>
      <c r="E62" s="334"/>
      <c r="F62" s="334"/>
      <c r="G62" s="334"/>
      <c r="H62" s="334"/>
      <c r="I62" s="334"/>
      <c r="J62" s="334"/>
      <c r="K62" s="335">
        <v>2800</v>
      </c>
      <c r="L62" s="335"/>
      <c r="M62" s="335"/>
      <c r="N62" s="178" t="s">
        <v>48</v>
      </c>
      <c r="O62" s="341">
        <f>申込集計!O31</f>
        <v>0</v>
      </c>
      <c r="P62" s="341"/>
      <c r="Q62" s="178" t="s">
        <v>17</v>
      </c>
      <c r="R62" s="178"/>
      <c r="S62" s="178" t="s">
        <v>47</v>
      </c>
      <c r="T62" s="338">
        <f t="shared" si="0"/>
        <v>0</v>
      </c>
      <c r="U62" s="338"/>
      <c r="V62" s="338"/>
      <c r="W62" s="338"/>
      <c r="X62" s="338"/>
    </row>
    <row r="63" spans="2:29" ht="22.5" customHeight="1">
      <c r="B63" s="146"/>
      <c r="C63" s="334" t="s">
        <v>232</v>
      </c>
      <c r="D63" s="334"/>
      <c r="E63" s="334"/>
      <c r="F63" s="334"/>
      <c r="G63" s="334"/>
      <c r="H63" s="334"/>
      <c r="I63" s="334"/>
      <c r="J63" s="334"/>
      <c r="K63" s="335">
        <v>4000</v>
      </c>
      <c r="L63" s="335"/>
      <c r="M63" s="335"/>
      <c r="N63" s="178" t="s">
        <v>48</v>
      </c>
      <c r="O63" s="341">
        <f>申込集計!O32</f>
        <v>0</v>
      </c>
      <c r="P63" s="341"/>
      <c r="Q63" s="178" t="s">
        <v>17</v>
      </c>
      <c r="R63" s="178"/>
      <c r="S63" s="178" t="s">
        <v>47</v>
      </c>
      <c r="T63" s="338">
        <f t="shared" si="0"/>
        <v>0</v>
      </c>
      <c r="U63" s="338"/>
      <c r="V63" s="338"/>
      <c r="W63" s="338"/>
      <c r="X63" s="338"/>
    </row>
    <row r="64" spans="2:29" ht="22.5" customHeight="1">
      <c r="B64" s="146"/>
      <c r="C64" s="334" t="s">
        <v>227</v>
      </c>
      <c r="D64" s="334"/>
      <c r="E64" s="334"/>
      <c r="F64" s="334"/>
      <c r="G64" s="334"/>
      <c r="H64" s="334"/>
      <c r="I64" s="334"/>
      <c r="J64" s="334"/>
      <c r="K64" s="335">
        <v>1000</v>
      </c>
      <c r="L64" s="335"/>
      <c r="M64" s="335"/>
      <c r="N64" s="178" t="s">
        <v>48</v>
      </c>
      <c r="O64" s="337">
        <f>申込集計!O33</f>
        <v>0</v>
      </c>
      <c r="P64" s="337"/>
      <c r="Q64" s="178" t="s">
        <v>94</v>
      </c>
      <c r="R64" s="178"/>
      <c r="S64" s="178" t="s">
        <v>47</v>
      </c>
      <c r="T64" s="338">
        <f t="shared" si="0"/>
        <v>0</v>
      </c>
      <c r="U64" s="338"/>
      <c r="V64" s="338"/>
      <c r="W64" s="338"/>
      <c r="X64" s="338"/>
    </row>
    <row r="65" spans="2:31" ht="22.5" customHeight="1">
      <c r="B65" s="146"/>
      <c r="C65" s="334" t="s">
        <v>67</v>
      </c>
      <c r="D65" s="334"/>
      <c r="E65" s="334"/>
      <c r="F65" s="334"/>
      <c r="G65" s="334"/>
      <c r="H65" s="334"/>
      <c r="I65" s="334"/>
      <c r="J65" s="334"/>
      <c r="K65" s="335">
        <v>1500</v>
      </c>
      <c r="L65" s="335"/>
      <c r="M65" s="335"/>
      <c r="N65" s="178" t="s">
        <v>48</v>
      </c>
      <c r="O65" s="337">
        <f>申込集計!O34</f>
        <v>0</v>
      </c>
      <c r="P65" s="337"/>
      <c r="Q65" s="178" t="s">
        <v>94</v>
      </c>
      <c r="R65" s="178"/>
      <c r="S65" s="178" t="s">
        <v>47</v>
      </c>
      <c r="T65" s="338">
        <f t="shared" si="0"/>
        <v>0</v>
      </c>
      <c r="U65" s="338"/>
      <c r="V65" s="338"/>
      <c r="W65" s="338"/>
      <c r="X65" s="338"/>
    </row>
    <row r="66" spans="2:31" ht="22.5" customHeight="1">
      <c r="B66" s="146"/>
      <c r="C66" s="334" t="s">
        <v>372</v>
      </c>
      <c r="D66" s="334"/>
      <c r="E66" s="334"/>
      <c r="F66" s="334"/>
      <c r="G66" s="334"/>
      <c r="H66" s="334"/>
      <c r="I66" s="334"/>
      <c r="J66" s="334"/>
      <c r="K66" s="334"/>
      <c r="L66" s="334"/>
      <c r="M66" s="334"/>
      <c r="N66" s="334"/>
      <c r="O66" s="334"/>
      <c r="P66" s="334"/>
      <c r="Q66" s="334"/>
      <c r="R66" s="334"/>
      <c r="S66" s="178" t="s">
        <v>47</v>
      </c>
      <c r="T66" s="338">
        <v>2000</v>
      </c>
      <c r="U66" s="338"/>
      <c r="V66" s="338"/>
      <c r="W66" s="338"/>
      <c r="X66" s="338"/>
      <c r="AC66" s="179">
        <v>43160</v>
      </c>
      <c r="AE66" s="179">
        <v>43208</v>
      </c>
    </row>
    <row r="67" spans="2:31" ht="22.5" customHeight="1">
      <c r="B67" s="146"/>
      <c r="C67" s="347" t="s">
        <v>36</v>
      </c>
      <c r="D67" s="347"/>
      <c r="E67" s="347"/>
      <c r="F67" s="347"/>
      <c r="G67" s="347"/>
      <c r="H67" s="347"/>
      <c r="I67" s="347"/>
      <c r="J67" s="347"/>
      <c r="K67" s="347"/>
      <c r="L67" s="347"/>
      <c r="M67" s="347"/>
      <c r="N67" s="347"/>
      <c r="O67" s="347"/>
      <c r="P67" s="347"/>
      <c r="Q67" s="347"/>
      <c r="R67" s="178"/>
      <c r="S67" s="178" t="s">
        <v>47</v>
      </c>
      <c r="T67" s="348">
        <f>SUM(T60:W66)</f>
        <v>2000</v>
      </c>
      <c r="U67" s="348"/>
      <c r="V67" s="348"/>
      <c r="W67" s="348"/>
      <c r="X67" s="348"/>
      <c r="AC67" s="179">
        <v>43161</v>
      </c>
    </row>
    <row r="68" spans="2:31" ht="22.5" customHeight="1">
      <c r="AC68" s="179">
        <v>43162</v>
      </c>
    </row>
    <row r="69" spans="2:31" ht="22.5" customHeight="1">
      <c r="B69" s="15" t="s">
        <v>385</v>
      </c>
      <c r="C69" s="4" t="s">
        <v>386</v>
      </c>
      <c r="T69" s="177"/>
      <c r="U69" s="177"/>
      <c r="V69" s="177"/>
      <c r="W69" s="177"/>
      <c r="AC69" s="179">
        <v>43163</v>
      </c>
    </row>
    <row r="70" spans="2:31" ht="22.5" customHeight="1">
      <c r="B70" s="15"/>
      <c r="C70" s="4" t="s">
        <v>387</v>
      </c>
      <c r="T70" s="177"/>
      <c r="U70" s="177"/>
      <c r="V70" s="177"/>
      <c r="W70" s="177"/>
      <c r="AC70" s="179">
        <v>43164</v>
      </c>
    </row>
    <row r="71" spans="2:31" ht="22.5" customHeight="1">
      <c r="B71" s="15"/>
      <c r="C71" s="349"/>
      <c r="D71" s="350"/>
      <c r="E71" s="350"/>
      <c r="F71" s="351"/>
      <c r="G71" s="4" t="s">
        <v>388</v>
      </c>
      <c r="H71" s="342"/>
      <c r="I71" s="343"/>
      <c r="J71" s="343"/>
      <c r="K71" s="343"/>
      <c r="L71" s="343"/>
      <c r="M71" s="343"/>
      <c r="N71" s="343"/>
      <c r="O71" s="343"/>
      <c r="P71" s="343"/>
      <c r="Q71" s="343"/>
      <c r="R71" s="344"/>
      <c r="S71" s="4" t="s">
        <v>389</v>
      </c>
      <c r="T71" s="177"/>
      <c r="U71" s="177"/>
      <c r="V71" s="177"/>
      <c r="W71" s="177"/>
      <c r="AC71" s="179">
        <v>43165</v>
      </c>
    </row>
    <row r="72" spans="2:31" ht="22.5" customHeight="1">
      <c r="B72" s="26"/>
      <c r="C72" s="342"/>
      <c r="D72" s="343"/>
      <c r="E72" s="343"/>
      <c r="F72" s="343"/>
      <c r="G72" s="343"/>
      <c r="H72" s="343"/>
      <c r="I72" s="343"/>
      <c r="J72" s="343"/>
      <c r="K72" s="344"/>
      <c r="L72" s="289" t="s">
        <v>390</v>
      </c>
      <c r="M72" s="289"/>
      <c r="N72" s="345">
        <f>T67</f>
        <v>2000</v>
      </c>
      <c r="O72" s="346"/>
      <c r="P72" s="346"/>
      <c r="Q72" s="346"/>
      <c r="R72" s="346"/>
      <c r="S72" s="4" t="s">
        <v>391</v>
      </c>
      <c r="AC72" s="179">
        <v>43166</v>
      </c>
    </row>
    <row r="73" spans="2:31" ht="22.5" customHeight="1">
      <c r="C73" s="32"/>
      <c r="D73" s="32"/>
      <c r="E73" s="32"/>
      <c r="F73" s="32"/>
      <c r="G73" s="32"/>
      <c r="H73" s="32"/>
      <c r="I73" s="32"/>
      <c r="J73" s="32"/>
      <c r="K73" s="32"/>
      <c r="L73" s="32"/>
      <c r="M73" s="32"/>
      <c r="Z73" s="179"/>
      <c r="AC73" s="179">
        <v>43167</v>
      </c>
    </row>
    <row r="74" spans="2:31" ht="22.5" customHeight="1" thickBot="1">
      <c r="B74" s="32"/>
      <c r="C74" s="32"/>
      <c r="D74" s="32"/>
      <c r="E74" s="32"/>
      <c r="F74" s="32"/>
      <c r="G74" s="32"/>
      <c r="H74" s="32"/>
      <c r="I74" s="180"/>
      <c r="J74" s="180"/>
      <c r="K74" s="32"/>
      <c r="L74" s="32"/>
      <c r="M74" s="32"/>
      <c r="N74" s="32"/>
      <c r="O74" s="32"/>
      <c r="P74" s="32"/>
      <c r="Q74" s="32"/>
      <c r="R74" s="32"/>
      <c r="S74" s="32"/>
      <c r="T74" s="32"/>
      <c r="U74" s="32"/>
      <c r="V74" s="32"/>
      <c r="W74" s="32"/>
      <c r="X74" s="32"/>
      <c r="Y74" s="32"/>
      <c r="Z74" s="179"/>
      <c r="AC74" s="179">
        <v>43168</v>
      </c>
    </row>
    <row r="75" spans="2:31" ht="22.5" customHeight="1">
      <c r="B75" s="32"/>
      <c r="C75" s="181" t="s">
        <v>392</v>
      </c>
      <c r="D75" s="182"/>
      <c r="E75" s="182"/>
      <c r="F75" s="182"/>
      <c r="G75" s="183"/>
      <c r="H75" s="184"/>
      <c r="I75" s="182"/>
      <c r="J75" s="182"/>
      <c r="K75" s="182"/>
      <c r="L75" s="182"/>
      <c r="M75" s="182"/>
      <c r="N75" s="182"/>
      <c r="O75" s="182"/>
      <c r="P75" s="182"/>
      <c r="Q75" s="182"/>
      <c r="R75" s="182"/>
      <c r="S75" s="182"/>
      <c r="T75" s="182"/>
      <c r="U75" s="182"/>
      <c r="V75" s="182"/>
      <c r="W75" s="182"/>
      <c r="X75" s="182"/>
      <c r="Y75" s="185"/>
      <c r="Z75" s="179"/>
      <c r="AC75" s="179">
        <v>43169</v>
      </c>
    </row>
    <row r="76" spans="2:31" ht="22.5" customHeight="1">
      <c r="B76" s="32"/>
      <c r="C76" s="186" t="s">
        <v>409</v>
      </c>
      <c r="D76" s="32"/>
      <c r="E76" s="32"/>
      <c r="F76" s="32"/>
      <c r="G76" s="32"/>
      <c r="H76" s="32"/>
      <c r="I76" s="32"/>
      <c r="J76" s="32"/>
      <c r="K76" s="32"/>
      <c r="L76" s="32"/>
      <c r="M76" s="32"/>
      <c r="N76" s="32"/>
      <c r="O76" s="32"/>
      <c r="P76" s="32"/>
      <c r="Q76" s="32"/>
      <c r="R76" s="32"/>
      <c r="S76" s="32"/>
      <c r="T76" s="32"/>
      <c r="U76" s="32"/>
      <c r="V76" s="32"/>
      <c r="W76" s="32"/>
      <c r="X76" s="32"/>
      <c r="Y76" s="187"/>
      <c r="Z76" s="179"/>
      <c r="AC76" s="179">
        <v>43170</v>
      </c>
    </row>
    <row r="77" spans="2:31" ht="22.5" customHeight="1">
      <c r="B77" s="32"/>
      <c r="C77" s="186" t="s">
        <v>394</v>
      </c>
      <c r="D77" s="32"/>
      <c r="E77" s="32"/>
      <c r="F77" s="32"/>
      <c r="G77" s="32"/>
      <c r="H77" s="32"/>
      <c r="I77" s="32"/>
      <c r="J77" s="32"/>
      <c r="K77" s="32"/>
      <c r="L77" s="32"/>
      <c r="M77" s="32"/>
      <c r="N77" s="32"/>
      <c r="O77" s="32"/>
      <c r="P77" s="32"/>
      <c r="Q77" s="32"/>
      <c r="R77" s="32"/>
      <c r="S77" s="32"/>
      <c r="T77" s="32"/>
      <c r="U77" s="32"/>
      <c r="V77" s="32"/>
      <c r="W77" s="32"/>
      <c r="X77" s="32"/>
      <c r="Y77" s="187"/>
      <c r="Z77" s="179"/>
      <c r="AC77" s="179">
        <v>43171</v>
      </c>
    </row>
    <row r="78" spans="2:31" ht="27.95" customHeight="1">
      <c r="B78" s="32"/>
      <c r="C78" s="186" t="s" ph="1">
        <v>393</v>
      </c>
      <c r="D78" s="32"/>
      <c r="E78" s="32"/>
      <c r="F78" s="32"/>
      <c r="G78" s="32"/>
      <c r="H78" s="32"/>
      <c r="I78" s="191" t="s" ph="1">
        <v>395</v>
      </c>
      <c r="J78" s="32"/>
      <c r="K78" s="32"/>
      <c r="L78" s="32"/>
      <c r="M78" s="32"/>
      <c r="N78" s="32"/>
      <c r="O78" s="32"/>
      <c r="P78" s="32"/>
      <c r="Q78" s="32"/>
      <c r="R78" s="32"/>
      <c r="S78" s="32"/>
      <c r="T78" s="32"/>
      <c r="U78" s="32"/>
      <c r="V78" s="32"/>
      <c r="W78" s="32"/>
      <c r="X78" s="32"/>
      <c r="Y78" s="187"/>
      <c r="AC78" s="179">
        <v>43172</v>
      </c>
    </row>
    <row r="79" spans="2:31" ht="34.5" customHeight="1" thickBot="1">
      <c r="B79" s="32"/>
      <c r="C79" s="188"/>
      <c r="D79" s="189"/>
      <c r="E79" s="189"/>
      <c r="F79" s="189"/>
      <c r="G79" s="189"/>
      <c r="H79" s="189"/>
      <c r="I79" s="192" t="s" ph="1">
        <v>445</v>
      </c>
      <c r="J79" s="189"/>
      <c r="K79" s="189"/>
      <c r="L79" s="189"/>
      <c r="M79" s="189"/>
      <c r="N79" s="189"/>
      <c r="O79" s="189"/>
      <c r="P79" s="189"/>
      <c r="Q79" s="189"/>
      <c r="R79" s="189"/>
      <c r="S79" s="189"/>
      <c r="T79" s="189"/>
      <c r="U79" s="189"/>
      <c r="V79" s="189"/>
      <c r="W79" s="189"/>
      <c r="X79" s="189"/>
      <c r="Y79" s="190"/>
      <c r="AC79" s="179">
        <v>43173</v>
      </c>
    </row>
    <row r="80" spans="2:31" ht="22.5" customHeight="1">
      <c r="C80" s="32"/>
      <c r="D80" s="32"/>
      <c r="E80" s="32"/>
      <c r="F80" s="32"/>
      <c r="G80" s="32"/>
      <c r="H80" s="32"/>
      <c r="I80" s="32"/>
      <c r="J80" s="32"/>
      <c r="K80" s="32"/>
      <c r="L80" s="32"/>
      <c r="M80" s="32"/>
      <c r="N80" s="32"/>
      <c r="O80" s="32"/>
      <c r="P80" s="32"/>
      <c r="Q80" s="32"/>
      <c r="R80" s="32"/>
      <c r="S80" s="32"/>
      <c r="T80" s="32"/>
      <c r="U80" s="32"/>
      <c r="V80" s="32"/>
      <c r="W80" s="32"/>
      <c r="AC80" s="179">
        <v>43174</v>
      </c>
    </row>
    <row r="81" spans="5:29" ht="22.5" customHeight="1">
      <c r="AC81" s="179">
        <v>43175</v>
      </c>
    </row>
    <row r="82" spans="5:29" ht="22.5" customHeight="1">
      <c r="AC82" s="179">
        <v>43176</v>
      </c>
    </row>
    <row r="83" spans="5:29" ht="22.5" customHeight="1">
      <c r="AC83" s="179">
        <v>43177</v>
      </c>
    </row>
    <row r="84" spans="5:29" ht="22.5" customHeight="1">
      <c r="AC84" s="179">
        <v>43178</v>
      </c>
    </row>
    <row r="85" spans="5:29" ht="22.5" customHeight="1">
      <c r="AC85" s="179">
        <v>43179</v>
      </c>
    </row>
    <row r="86" spans="5:29" ht="22.5" customHeight="1">
      <c r="AC86" s="179">
        <v>43180</v>
      </c>
    </row>
    <row r="87" spans="5:29" ht="22.5" customHeight="1">
      <c r="AC87" s="179">
        <v>43181</v>
      </c>
    </row>
    <row r="88" spans="5:29" ht="22.5" customHeight="1">
      <c r="AC88" s="179">
        <v>43182</v>
      </c>
    </row>
    <row r="89" spans="5:29" ht="22.5" customHeight="1">
      <c r="AC89" s="179">
        <v>43183</v>
      </c>
    </row>
    <row r="90" spans="5:29" ht="22.5" customHeight="1">
      <c r="AC90" s="179">
        <v>43184</v>
      </c>
    </row>
    <row r="91" spans="5:29" ht="22.5" customHeight="1">
      <c r="AC91" s="179">
        <v>43185</v>
      </c>
    </row>
    <row r="92" spans="5:29" ht="22.5" customHeight="1">
      <c r="AC92" s="179">
        <v>43186</v>
      </c>
    </row>
    <row r="93" spans="5:29" ht="22.5" customHeight="1">
      <c r="AC93" s="179">
        <v>43187</v>
      </c>
    </row>
    <row r="94" spans="5:29" ht="22.5" customHeight="1">
      <c r="AC94" s="179">
        <v>43188</v>
      </c>
    </row>
    <row r="95" spans="5:29" ht="22.5" customHeight="1">
      <c r="E95" s="4" ph="1"/>
      <c r="AC95" s="179">
        <v>43189</v>
      </c>
    </row>
    <row r="96" spans="5:29" ht="22.5" customHeight="1">
      <c r="AC96" s="179">
        <v>43190</v>
      </c>
    </row>
    <row r="97" spans="29:29" ht="22.5" customHeight="1">
      <c r="AC97" s="179">
        <v>43191</v>
      </c>
    </row>
    <row r="98" spans="29:29" ht="22.5" customHeight="1">
      <c r="AC98" s="179">
        <v>43192</v>
      </c>
    </row>
    <row r="99" spans="29:29" ht="22.5" customHeight="1">
      <c r="AC99" s="179">
        <v>43193</v>
      </c>
    </row>
    <row r="100" spans="29:29" ht="22.5" customHeight="1">
      <c r="AC100" s="179">
        <v>43194</v>
      </c>
    </row>
    <row r="101" spans="29:29" ht="22.5" customHeight="1">
      <c r="AC101" s="179">
        <v>43195</v>
      </c>
    </row>
    <row r="102" spans="29:29" ht="22.5" customHeight="1">
      <c r="AC102" s="179">
        <v>43196</v>
      </c>
    </row>
    <row r="103" spans="29:29" ht="22.5" customHeight="1">
      <c r="AC103" s="179">
        <v>43197</v>
      </c>
    </row>
    <row r="104" spans="29:29" ht="22.5" customHeight="1">
      <c r="AC104" s="179">
        <v>43198</v>
      </c>
    </row>
    <row r="105" spans="29:29" ht="22.5" customHeight="1">
      <c r="AC105" s="179">
        <v>43199</v>
      </c>
    </row>
    <row r="106" spans="29:29" ht="22.5" customHeight="1">
      <c r="AC106" s="179">
        <v>43200</v>
      </c>
    </row>
    <row r="107" spans="29:29" ht="22.5" customHeight="1">
      <c r="AC107" s="179">
        <v>43201</v>
      </c>
    </row>
    <row r="108" spans="29:29" ht="22.5" customHeight="1">
      <c r="AC108" s="179">
        <v>43202</v>
      </c>
    </row>
    <row r="109" spans="29:29" ht="22.5" customHeight="1">
      <c r="AC109" s="179">
        <v>43203</v>
      </c>
    </row>
    <row r="110" spans="29:29" ht="22.5" customHeight="1">
      <c r="AC110" s="179">
        <v>43204</v>
      </c>
    </row>
    <row r="111" spans="29:29" ht="22.5" customHeight="1">
      <c r="AC111" s="179">
        <v>43205</v>
      </c>
    </row>
    <row r="112" spans="29:29" ht="22.5" customHeight="1">
      <c r="AC112" s="179">
        <v>43206</v>
      </c>
    </row>
    <row r="113" spans="29:29" ht="22.5" customHeight="1">
      <c r="AC113" s="179">
        <v>43207</v>
      </c>
    </row>
    <row r="114" spans="29:29" ht="22.5" customHeight="1">
      <c r="AC114" s="179">
        <v>43208</v>
      </c>
    </row>
    <row r="115" spans="29:29" ht="22.5" customHeight="1">
      <c r="AC115" s="179"/>
    </row>
    <row r="116" spans="29:29" ht="22.5" customHeight="1">
      <c r="AC116" s="179"/>
    </row>
    <row r="117" spans="29:29" ht="22.5" customHeight="1">
      <c r="AC117" s="179"/>
    </row>
    <row r="118" spans="29:29" ht="22.5" customHeight="1">
      <c r="AC118" s="179"/>
    </row>
    <row r="119" spans="29:29" ht="22.5" customHeight="1">
      <c r="AC119" s="179"/>
    </row>
    <row r="120" spans="29:29" ht="22.5" customHeight="1">
      <c r="AC120" s="179"/>
    </row>
    <row r="121" spans="29:29" ht="22.5" customHeight="1">
      <c r="AC121" s="179"/>
    </row>
    <row r="122" spans="29:29" ht="22.5" customHeight="1">
      <c r="AC122" s="179"/>
    </row>
    <row r="123" spans="29:29" ht="22.5" customHeight="1">
      <c r="AC123" s="179"/>
    </row>
    <row r="124" spans="29:29" ht="22.5" customHeight="1">
      <c r="AC124" s="179"/>
    </row>
    <row r="125" spans="29:29" ht="22.5" customHeight="1">
      <c r="AC125" s="179"/>
    </row>
    <row r="126" spans="29:29" ht="22.5" customHeight="1">
      <c r="AC126" s="179"/>
    </row>
    <row r="127" spans="29:29" ht="22.5" customHeight="1">
      <c r="AC127" s="179"/>
    </row>
    <row r="128" spans="29:29" ht="22.5" customHeight="1">
      <c r="AC128" s="179"/>
    </row>
    <row r="129" spans="29:29" ht="22.5" customHeight="1">
      <c r="AC129" s="179"/>
    </row>
    <row r="130" spans="29:29" ht="22.5" customHeight="1">
      <c r="AC130" s="179"/>
    </row>
  </sheetData>
  <sheetProtection password="C18F" sheet="1" objects="1" scenarios="1" selectLockedCells="1"/>
  <dataConsolidate/>
  <mergeCells count="106">
    <mergeCell ref="C72:K72"/>
    <mergeCell ref="L72:M72"/>
    <mergeCell ref="N72:R72"/>
    <mergeCell ref="C66:R66"/>
    <mergeCell ref="T66:X66"/>
    <mergeCell ref="C67:Q67"/>
    <mergeCell ref="T67:X67"/>
    <mergeCell ref="C71:F71"/>
    <mergeCell ref="H71:R71"/>
    <mergeCell ref="C64:J64"/>
    <mergeCell ref="K64:M64"/>
    <mergeCell ref="O64:P64"/>
    <mergeCell ref="T64:X64"/>
    <mergeCell ref="C65:J65"/>
    <mergeCell ref="K65:M65"/>
    <mergeCell ref="O65:P65"/>
    <mergeCell ref="T65:X65"/>
    <mergeCell ref="C62:J62"/>
    <mergeCell ref="K62:M62"/>
    <mergeCell ref="O62:P62"/>
    <mergeCell ref="T62:X62"/>
    <mergeCell ref="C63:J63"/>
    <mergeCell ref="K63:M63"/>
    <mergeCell ref="O63:P63"/>
    <mergeCell ref="T63:X63"/>
    <mergeCell ref="C60:J60"/>
    <mergeCell ref="K60:M60"/>
    <mergeCell ref="O60:P60"/>
    <mergeCell ref="T60:X60"/>
    <mergeCell ref="C61:J61"/>
    <mergeCell ref="K61:M61"/>
    <mergeCell ref="O61:P61"/>
    <mergeCell ref="T61:X61"/>
    <mergeCell ref="B32:W32"/>
    <mergeCell ref="B40:Y40"/>
    <mergeCell ref="B41:Y41"/>
    <mergeCell ref="B43:Y43"/>
    <mergeCell ref="B44:Y44"/>
    <mergeCell ref="B45:Y45"/>
    <mergeCell ref="A34:B34"/>
    <mergeCell ref="B35:Y35"/>
    <mergeCell ref="B36:Y36"/>
    <mergeCell ref="B38:Y38"/>
    <mergeCell ref="B39:Y39"/>
    <mergeCell ref="B51:Y51"/>
    <mergeCell ref="B52:Y52"/>
    <mergeCell ref="F58:W58"/>
    <mergeCell ref="D54:H54"/>
    <mergeCell ref="D55:W55"/>
    <mergeCell ref="B30:W30"/>
    <mergeCell ref="B31:W31"/>
    <mergeCell ref="T25:W25"/>
    <mergeCell ref="B26:C26"/>
    <mergeCell ref="D26:J26"/>
    <mergeCell ref="K26:L26"/>
    <mergeCell ref="M26:Q26"/>
    <mergeCell ref="R26:S26"/>
    <mergeCell ref="T26:W26"/>
    <mergeCell ref="B25:C25"/>
    <mergeCell ref="D25:J25"/>
    <mergeCell ref="K25:L25"/>
    <mergeCell ref="M25:Q25"/>
    <mergeCell ref="R25:S25"/>
    <mergeCell ref="T24:W24"/>
    <mergeCell ref="B23:C23"/>
    <mergeCell ref="D23:J23"/>
    <mergeCell ref="K23:L23"/>
    <mergeCell ref="M23:Q23"/>
    <mergeCell ref="R23:S23"/>
    <mergeCell ref="B27:W27"/>
    <mergeCell ref="B28:W28"/>
    <mergeCell ref="B29:W29"/>
    <mergeCell ref="T1:W1"/>
    <mergeCell ref="Q5:V5"/>
    <mergeCell ref="C7:W7"/>
    <mergeCell ref="D13:H13"/>
    <mergeCell ref="C3:I3"/>
    <mergeCell ref="C9:K9"/>
    <mergeCell ref="C11:K11"/>
    <mergeCell ref="O19:P19"/>
    <mergeCell ref="T19:W19"/>
    <mergeCell ref="K19:M19"/>
    <mergeCell ref="D56:W56"/>
    <mergeCell ref="D57:E57"/>
    <mergeCell ref="F57:M57"/>
    <mergeCell ref="P57:W57"/>
    <mergeCell ref="D14:W14"/>
    <mergeCell ref="T4:X4"/>
    <mergeCell ref="D15:W15"/>
    <mergeCell ref="S11:V11"/>
    <mergeCell ref="F17:W17"/>
    <mergeCell ref="F16:M16"/>
    <mergeCell ref="D16:E16"/>
    <mergeCell ref="P16:W16"/>
    <mergeCell ref="K20:M20"/>
    <mergeCell ref="O20:P20"/>
    <mergeCell ref="T20:W20"/>
    <mergeCell ref="B47:Y47"/>
    <mergeCell ref="B49:Y49"/>
    <mergeCell ref="B50:Y50"/>
    <mergeCell ref="T23:W23"/>
    <mergeCell ref="B24:C24"/>
    <mergeCell ref="D24:J24"/>
    <mergeCell ref="K24:L24"/>
    <mergeCell ref="M24:Q24"/>
    <mergeCell ref="R24:S24"/>
  </mergeCells>
  <phoneticPr fontId="3"/>
  <conditionalFormatting sqref="C5:D5 G5:I5 Q5:V5 C7:W7 C9:K9 C11:K11 S11:V11 D13:H13 D14:W14 O19:P20">
    <cfRule type="expression" dxfId="6" priority="2">
      <formula>C5&lt;&gt;""</formula>
    </cfRule>
  </conditionalFormatting>
  <conditionalFormatting sqref="D54:H54 D55:W55">
    <cfRule type="expression" dxfId="5" priority="1">
      <formula>D54&lt;&gt;""</formula>
    </cfRule>
  </conditionalFormatting>
  <dataValidations xWindow="250" yWindow="606" count="24">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 sqref="C5:D5 G5:I5">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formula1>0</formula1>
      <formula2>12</formula2>
    </dataValidation>
    <dataValidation imeMode="hiragana" allowBlank="1" showInputMessage="1" showErrorMessage="1" promptTitle="チーム名" prompt="チーム正式名称を入力して下さい。" sqref="C7:W7"/>
    <dataValidation imeMode="hiragana" allowBlank="1" showInputMessage="1" showErrorMessage="1" promptTitle="申込責任者名" prompt="申込責任者名を入力して下さい。" sqref="C11:K11"/>
    <dataValidation type="whole" imeMode="off" allowBlank="1" showInputMessage="1" showErrorMessage="1" errorTitle="入力確認" error="1セルに１桁づつ入力して下さい。" promptTitle="郵便番号" prompt="連絡先の郵便番号を１セルに１桁づつ入力して下さい。" sqref="J13:K13 J54:K54">
      <formula1>0</formula1>
      <formula2>9</formula2>
    </dataValidation>
    <dataValidation imeMode="hiragana" allowBlank="1" showInputMessage="1" showErrorMessage="1" promptTitle="連絡先住所2" prompt="マンション名等を入力して下さい。" sqref="D15:W15 D56:W56"/>
    <dataValidation imeMode="off" allowBlank="1" showInputMessage="1" showErrorMessage="1" promptTitle="電話番号" prompt="連絡先電話番号を市外局番から入力して下さい。" sqref="F16:M16 F57:M57"/>
    <dataValidation imeMode="off" allowBlank="1" showInputMessage="1" showErrorMessage="1" promptTitle="ＦＡＸ番号" prompt="連絡先ＦＡＸ番号を市外局番から入力して下さい、" sqref="P16:W16 P57:W57"/>
    <dataValidation imeMode="off" allowBlank="1" showInputMessage="1" showErrorMessage="1" promptTitle="メールアドレス" prompt="連絡先電子メールアドレスを入力して下さい。" sqref="F17:W17 F58:W58"/>
    <dataValidation imeMode="off" allowBlank="1" showInputMessage="1" showErrorMessage="1" errorTitle="入力確認" error="1セルに１桁づつ入力して下さい。" promptTitle="郵便番号" prompt="連絡先の郵便番号を入力して下さい。_x000a_(例 101-0044)" sqref="D13:I13 D54:I54"/>
    <dataValidation imeMode="halfKatakana" allowBlank="1" showInputMessage="1" showErrorMessage="1" promptTitle="連絡責任者フリガナ" prompt="連絡責任者のフリガナを半角カタカナで入力して下さい。" sqref="C9:K9"/>
    <dataValidation type="textLength" imeMode="off" allowBlank="1" showInputMessage="1" showErrorMessage="1" errorTitle="入力確認" error="半角8文字以内で入力して下さい。" promptTitle="日本SC協会登録番号" prompt="日本SC協会登録番号を入力して下さい。" sqref="C3:I3">
      <formula1>0</formula1>
      <formula2>8</formula2>
    </dataValidation>
    <dataValidation type="whole" imeMode="off" allowBlank="1" showInputMessage="1" showErrorMessage="1" promptTitle="プログラム購入部数" prompt="プログラム購入部数を入力して下さい。_x000a_（１部１，０００円）" sqref="O19:P19">
      <formula1>0</formula1>
      <formula2>100</formula2>
    </dataValidation>
    <dataValidation type="whole" imeMode="off" allowBlank="1" showInputMessage="1" showErrorMessage="1" promptTitle="ランキング購入部数" prompt="ランキング購入部数を入力して下さい。" sqref="O20:P2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D55:W55"/>
    <dataValidation type="list" imeMode="off" allowBlank="1" showInputMessage="1" showErrorMessage="1" sqref="K24:L26 K33:L33">
      <formula1>"男子,女子"</formula1>
    </dataValidation>
    <dataValidation imeMode="hiragana" allowBlank="1" showInputMessage="1" showErrorMessage="1" sqref="M33:Q33 M24:Q26 D24:J26 D33:J33"/>
    <dataValidation type="whole" imeMode="off" allowBlank="1" showInputMessage="1" showErrorMessage="1" error="１８～９９歳までで入力してください。" sqref="R24:S26 R33:S33">
      <formula1>18</formula1>
      <formula2>99</formula2>
    </dataValidation>
    <dataValidation type="list" allowBlank="1" showInputMessage="1" showErrorMessage="1" promptTitle="競技役員資格" prompt="公認競技役員資格をリストから選んでください。" sqref="T33">
      <formula1>$AA$71:$AA$74</formula1>
    </dataValidation>
    <dataValidation type="list" allowBlank="1" showInputMessage="1" showErrorMessage="1" promptTitle="競技役員資格" prompt="公認競技役員資格をリストから選んでください。" sqref="T24:W26">
      <formula1>$AB$24:$AB$26</formula1>
    </dataValidation>
    <dataValidation type="list" imeMode="off" allowBlank="1" showInputMessage="1" showErrorMessage="1" error="2011年11月27日から2012年1月12日までの日付を入力してください。" prompt="お振込をされた日付を選択して下さい。" sqref="C71:F71">
      <formula1>$AC$66:$AC$131</formula1>
    </dataValidation>
    <dataValidation imeMode="on" allowBlank="1" showInputMessage="1" showErrorMessage="1" prompt="お振込をされた金融機関名を入力して下さい。_x000a_(例　みずほ銀行)" sqref="C72:K72"/>
    <dataValidation imeMode="on" allowBlank="1" showInputMessage="1" showErrorMessage="1" prompt="お振込をされた名義(チーム名)を入力して下さい。" sqref="H71:R71"/>
  </dataValidations>
  <pageMargins left="0.39370078740157483" right="0.39370078740157483" top="0.59055118110236227" bottom="0.59055118110236227" header="0.51181102362204722" footer="0.51181102362204722"/>
  <pageSetup paperSize="9" scale="61" orientation="portrait" verticalDpi="0" r:id="rId1"/>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O3"/>
  <sheetViews>
    <sheetView workbookViewId="0">
      <pane xSplit="4" ySplit="2" topLeftCell="N3" activePane="bottomRight" state="frozen"/>
      <selection activeCell="O29" sqref="O29:P29"/>
      <selection pane="topRight" activeCell="O29" sqref="O29:P29"/>
      <selection pane="bottomLeft" activeCell="O29" sqref="O29:P29"/>
      <selection pane="bottomRight" activeCell="O29" sqref="O29:P29"/>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s>
  <sheetData>
    <row r="1" spans="1:41">
      <c r="F1" s="488" t="s">
        <v>64</v>
      </c>
      <c r="G1" s="488"/>
      <c r="H1" s="488"/>
      <c r="I1" t="s">
        <v>66</v>
      </c>
      <c r="L1" t="s">
        <v>65</v>
      </c>
    </row>
    <row r="2" spans="1:41">
      <c r="A2" t="s">
        <v>69</v>
      </c>
      <c r="B2" t="s">
        <v>148</v>
      </c>
      <c r="C2" t="s">
        <v>54</v>
      </c>
      <c r="D2" t="s">
        <v>11</v>
      </c>
      <c r="E2" t="s">
        <v>58</v>
      </c>
      <c r="F2" t="s">
        <v>26</v>
      </c>
      <c r="G2" t="s">
        <v>27</v>
      </c>
      <c r="H2" t="s">
        <v>28</v>
      </c>
      <c r="I2" t="s">
        <v>26</v>
      </c>
      <c r="J2" t="s">
        <v>27</v>
      </c>
      <c r="K2" t="s">
        <v>28</v>
      </c>
      <c r="L2" t="s">
        <v>26</v>
      </c>
      <c r="M2" t="s">
        <v>27</v>
      </c>
      <c r="N2" t="s">
        <v>149</v>
      </c>
      <c r="O2" t="s">
        <v>28</v>
      </c>
      <c r="P2" t="s">
        <v>35</v>
      </c>
      <c r="Q2" t="s">
        <v>67</v>
      </c>
      <c r="R2" t="s">
        <v>68</v>
      </c>
      <c r="S2" t="s">
        <v>55</v>
      </c>
      <c r="T2" t="s">
        <v>56</v>
      </c>
      <c r="U2" t="s">
        <v>57</v>
      </c>
      <c r="V2" t="s">
        <v>59</v>
      </c>
      <c r="W2" t="s">
        <v>60</v>
      </c>
      <c r="X2" t="s">
        <v>61</v>
      </c>
      <c r="Y2" t="s">
        <v>62</v>
      </c>
      <c r="Z2" t="s">
        <v>63</v>
      </c>
      <c r="AA2" t="s">
        <v>193</v>
      </c>
      <c r="AB2" t="s">
        <v>194</v>
      </c>
      <c r="AC2" t="s">
        <v>195</v>
      </c>
      <c r="AD2" t="s">
        <v>206</v>
      </c>
      <c r="AE2" t="s">
        <v>196</v>
      </c>
      <c r="AF2" t="s">
        <v>197</v>
      </c>
      <c r="AG2" t="s">
        <v>201</v>
      </c>
      <c r="AH2" t="s">
        <v>200</v>
      </c>
      <c r="AI2" t="s">
        <v>207</v>
      </c>
      <c r="AJ2" t="s">
        <v>199</v>
      </c>
      <c r="AK2" t="s">
        <v>202</v>
      </c>
      <c r="AL2" t="s">
        <v>203</v>
      </c>
      <c r="AM2" t="s">
        <v>204</v>
      </c>
      <c r="AN2" t="s">
        <v>208</v>
      </c>
      <c r="AO2" t="s">
        <v>205</v>
      </c>
    </row>
    <row r="3" spans="1:41">
      <c r="B3" s="39" t="str">
        <f>チーム登録!AA5</f>
        <v/>
      </c>
      <c r="C3" s="40">
        <f>チーム登録!Q5</f>
        <v>0</v>
      </c>
      <c r="D3">
        <f>チーム登録!C7</f>
        <v>0</v>
      </c>
      <c r="E3">
        <f>チーム登録!S11</f>
        <v>0</v>
      </c>
      <c r="F3">
        <f>申込集計!E20</f>
        <v>0</v>
      </c>
      <c r="G3">
        <f>申込集計!E21</f>
        <v>0</v>
      </c>
      <c r="H3">
        <f>F3+G3</f>
        <v>0</v>
      </c>
      <c r="I3">
        <f>申込集計!S20</f>
        <v>0</v>
      </c>
      <c r="J3">
        <f>申込集計!S21</f>
        <v>0</v>
      </c>
      <c r="K3">
        <f>I3+J3</f>
        <v>0</v>
      </c>
      <c r="L3">
        <f>申込集計!H24+申込集計!Q24</f>
        <v>0</v>
      </c>
      <c r="M3">
        <f>申込集計!H25+申込集計!Q25</f>
        <v>0</v>
      </c>
      <c r="N3">
        <f>申込集計!H26+申込集計!Q26</f>
        <v>0</v>
      </c>
      <c r="O3">
        <f>SUM(L3:N3)</f>
        <v>0</v>
      </c>
      <c r="P3">
        <f>申込集計!O33</f>
        <v>0</v>
      </c>
      <c r="Q3">
        <f>申込集計!O34</f>
        <v>0</v>
      </c>
      <c r="R3" s="151">
        <f>申込集計!T36</f>
        <v>2000</v>
      </c>
      <c r="S3">
        <f>チーム登録!C11</f>
        <v>0</v>
      </c>
      <c r="T3">
        <f>チーム登録!C9</f>
        <v>0</v>
      </c>
      <c r="U3">
        <f>チーム登録!D13</f>
        <v>0</v>
      </c>
      <c r="V3">
        <f>チーム登録!D14</f>
        <v>0</v>
      </c>
      <c r="W3" s="40" t="str">
        <f>IF(チーム登録!D15="","",チーム登録!D15)</f>
        <v/>
      </c>
      <c r="X3" s="40">
        <f>チーム登録!F16</f>
        <v>0</v>
      </c>
      <c r="Y3" s="40" t="str">
        <f>IF(チーム登録!P16="","",チーム登録!P16)</f>
        <v/>
      </c>
      <c r="Z3" t="str">
        <f>IF(チーム登録!F17="","",チーム登録!F17)</f>
        <v/>
      </c>
      <c r="AA3" s="158">
        <f>チーム登録!D24</f>
        <v>0</v>
      </c>
      <c r="AB3" s="158">
        <f>チーム登録!K24</f>
        <v>0</v>
      </c>
      <c r="AC3" s="158">
        <f>チーム登録!M24</f>
        <v>0</v>
      </c>
      <c r="AD3" s="158">
        <f>チーム登録!R24</f>
        <v>0</v>
      </c>
      <c r="AE3" s="158">
        <f>チーム登録!T24</f>
        <v>0</v>
      </c>
      <c r="AF3" s="158">
        <f>チーム登録!D25</f>
        <v>0</v>
      </c>
      <c r="AG3" s="158">
        <f>チーム登録!K25</f>
        <v>0</v>
      </c>
      <c r="AH3" s="158">
        <f>チーム登録!M25</f>
        <v>0</v>
      </c>
      <c r="AI3" s="158">
        <f>チーム登録!R25</f>
        <v>0</v>
      </c>
      <c r="AJ3" s="158">
        <f>チーム登録!R25</f>
        <v>0</v>
      </c>
      <c r="AK3" s="158">
        <f>チーム登録!D26</f>
        <v>0</v>
      </c>
      <c r="AL3" s="158">
        <f>チーム登録!K26</f>
        <v>0</v>
      </c>
      <c r="AM3" s="158">
        <f>チーム登録!M26</f>
        <v>0</v>
      </c>
      <c r="AN3" s="158">
        <f>チーム登録!R26</f>
        <v>0</v>
      </c>
      <c r="AO3" s="158">
        <f>チーム登録!T26</f>
        <v>0</v>
      </c>
    </row>
  </sheetData>
  <mergeCells count="1">
    <mergeCell ref="F1:H1"/>
  </mergeCells>
  <phoneticPr fontId="3"/>
  <pageMargins left="0.75" right="0.75" top="1" bottom="1" header="0.51200000000000001" footer="0.51200000000000001"/>
  <pageSetup paperSize="9" orientation="portrait" verticalDpi="0" r:id="rId1"/>
  <headerFooter alignWithMargins="0"/>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E2"/>
  <sheetViews>
    <sheetView workbookViewId="0">
      <selection activeCell="O29" sqref="O29:P29"/>
    </sheetView>
  </sheetViews>
  <sheetFormatPr defaultColWidth="8.85546875" defaultRowHeight="12"/>
  <cols>
    <col min="2" max="2" width="26.42578125" customWidth="1"/>
    <col min="3" max="3" width="11.85546875" customWidth="1"/>
    <col min="4" max="5" width="15.42578125" customWidth="1"/>
  </cols>
  <sheetData>
    <row r="1" spans="1:5">
      <c r="A1" t="s">
        <v>72</v>
      </c>
      <c r="B1" t="s">
        <v>198</v>
      </c>
      <c r="C1" t="s">
        <v>73</v>
      </c>
      <c r="D1" t="s">
        <v>74</v>
      </c>
      <c r="E1" t="s">
        <v>75</v>
      </c>
    </row>
    <row r="2" spans="1:5">
      <c r="A2" s="39" t="str">
        <f>団体!B3</f>
        <v/>
      </c>
      <c r="B2">
        <f>チーム登録!C7</f>
        <v>0</v>
      </c>
      <c r="C2" s="40">
        <f>チーム登録!Q5</f>
        <v>0</v>
      </c>
      <c r="D2">
        <f>チーム登録!S11</f>
        <v>0</v>
      </c>
      <c r="E2">
        <f>D2</f>
        <v>0</v>
      </c>
    </row>
  </sheetData>
  <phoneticPr fontId="3"/>
  <pageMargins left="0.75" right="0.75" top="1" bottom="1"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G123"/>
  <sheetViews>
    <sheetView workbookViewId="0">
      <selection activeCell="B7" sqref="B7:F8"/>
    </sheetView>
  </sheetViews>
  <sheetFormatPr defaultColWidth="8.85546875" defaultRowHeight="12"/>
  <cols>
    <col min="1" max="1" width="7.28515625" customWidth="1"/>
    <col min="2" max="2" width="4.85546875" customWidth="1"/>
    <col min="3" max="3" width="14" customWidth="1"/>
    <col min="4" max="4" width="5" customWidth="1"/>
    <col min="5" max="5" width="7.7109375" customWidth="1"/>
    <col min="6" max="6" width="11.85546875" style="74" bestFit="1" customWidth="1"/>
  </cols>
  <sheetData>
    <row r="1" spans="1:7" s="54" customFormat="1">
      <c r="A1" s="54" t="s">
        <v>76</v>
      </c>
      <c r="B1" s="54" t="s">
        <v>77</v>
      </c>
      <c r="C1" s="54" t="s">
        <v>80</v>
      </c>
      <c r="D1" s="54" t="s">
        <v>20</v>
      </c>
      <c r="E1" s="54" t="s">
        <v>78</v>
      </c>
      <c r="F1" s="54" t="s">
        <v>79</v>
      </c>
      <c r="G1" s="54" t="s">
        <v>81</v>
      </c>
    </row>
    <row r="2" spans="1:7">
      <c r="A2" s="59" t="str">
        <f>個人申込書!V6</f>
        <v/>
      </c>
      <c r="B2">
        <v>5</v>
      </c>
      <c r="C2" s="59" t="str">
        <f>個人申込書!W6</f>
        <v>　</v>
      </c>
      <c r="D2" s="59">
        <f>個人申込書!I6</f>
        <v>0</v>
      </c>
      <c r="E2" s="59" t="str">
        <f>個人申込書!Y6</f>
        <v/>
      </c>
      <c r="F2" s="76" t="str">
        <f>IF(OR(C2="",個人申込書!D6=""),"",個人申込書!D6)</f>
        <v/>
      </c>
      <c r="G2" s="61" t="str">
        <f>団体!$B$3</f>
        <v/>
      </c>
    </row>
    <row r="3" spans="1:7">
      <c r="A3" s="59" t="str">
        <f>個人申込書!V7</f>
        <v/>
      </c>
      <c r="B3" s="59">
        <v>5</v>
      </c>
      <c r="C3" s="59" t="str">
        <f>個人申込書!W7</f>
        <v>　</v>
      </c>
      <c r="D3" s="59">
        <f>個人申込書!I7</f>
        <v>0</v>
      </c>
      <c r="E3" s="59" t="str">
        <f>個人申込書!Y7</f>
        <v/>
      </c>
      <c r="F3" s="76" t="str">
        <f>IF(OR(C3="",個人申込書!D7=""),"",個人申込書!D7)</f>
        <v/>
      </c>
      <c r="G3" s="61" t="str">
        <f>G2</f>
        <v/>
      </c>
    </row>
    <row r="4" spans="1:7">
      <c r="A4" s="59" t="str">
        <f>個人申込書!V8</f>
        <v/>
      </c>
      <c r="B4" s="59">
        <v>5</v>
      </c>
      <c r="C4" s="59" t="str">
        <f>個人申込書!W8</f>
        <v>　</v>
      </c>
      <c r="D4" s="59">
        <f>個人申込書!I8</f>
        <v>0</v>
      </c>
      <c r="E4" s="59" t="str">
        <f>個人申込書!Y8</f>
        <v/>
      </c>
      <c r="F4" s="76" t="str">
        <f>IF(OR(C4="",個人申込書!D8=""),"",個人申込書!D8)</f>
        <v/>
      </c>
      <c r="G4" s="61" t="str">
        <f t="shared" ref="G4:G67" si="0">G3</f>
        <v/>
      </c>
    </row>
    <row r="5" spans="1:7">
      <c r="A5" s="59" t="str">
        <f>個人申込書!V9</f>
        <v/>
      </c>
      <c r="B5" s="59">
        <v>5</v>
      </c>
      <c r="C5" s="59" t="str">
        <f>個人申込書!W9</f>
        <v>　</v>
      </c>
      <c r="D5" s="59">
        <f>個人申込書!I9</f>
        <v>0</v>
      </c>
      <c r="E5" s="59" t="str">
        <f>個人申込書!Y9</f>
        <v/>
      </c>
      <c r="F5" s="76" t="str">
        <f>IF(OR(C5="",個人申込書!D9=""),"",個人申込書!D9)</f>
        <v/>
      </c>
      <c r="G5" s="61" t="str">
        <f t="shared" si="0"/>
        <v/>
      </c>
    </row>
    <row r="6" spans="1:7">
      <c r="A6" s="59" t="str">
        <f>個人申込書!V10</f>
        <v/>
      </c>
      <c r="B6" s="59">
        <v>5</v>
      </c>
      <c r="C6" s="59" t="str">
        <f>個人申込書!W10</f>
        <v>　</v>
      </c>
      <c r="D6" s="59">
        <f>個人申込書!I10</f>
        <v>0</v>
      </c>
      <c r="E6" s="59" t="str">
        <f>個人申込書!Y10</f>
        <v/>
      </c>
      <c r="F6" s="76" t="str">
        <f>IF(OR(C6="",個人申込書!D10=""),"",個人申込書!D10)</f>
        <v/>
      </c>
      <c r="G6" s="61" t="str">
        <f t="shared" si="0"/>
        <v/>
      </c>
    </row>
    <row r="7" spans="1:7">
      <c r="A7" s="59" t="str">
        <f>個人申込書!V11</f>
        <v/>
      </c>
      <c r="B7" s="59">
        <v>5</v>
      </c>
      <c r="C7" s="59" t="str">
        <f>個人申込書!W11</f>
        <v>　</v>
      </c>
      <c r="D7" s="59">
        <f>個人申込書!I11</f>
        <v>0</v>
      </c>
      <c r="E7" s="59" t="str">
        <f>個人申込書!Y11</f>
        <v/>
      </c>
      <c r="F7" s="76" t="str">
        <f>IF(OR(C7="",個人申込書!D11=""),"",個人申込書!D11)</f>
        <v/>
      </c>
      <c r="G7" s="61" t="str">
        <f t="shared" si="0"/>
        <v/>
      </c>
    </row>
    <row r="8" spans="1:7">
      <c r="A8" s="59" t="str">
        <f>個人申込書!V12</f>
        <v/>
      </c>
      <c r="B8" s="59">
        <v>5</v>
      </c>
      <c r="C8" s="59" t="str">
        <f>個人申込書!W12</f>
        <v>　</v>
      </c>
      <c r="D8" s="59">
        <f>個人申込書!I12</f>
        <v>0</v>
      </c>
      <c r="E8" s="59" t="str">
        <f>個人申込書!Y12</f>
        <v/>
      </c>
      <c r="F8" s="76" t="str">
        <f>IF(OR(C8="",個人申込書!D12=""),"",個人申込書!D12)</f>
        <v/>
      </c>
      <c r="G8" s="61" t="str">
        <f t="shared" si="0"/>
        <v/>
      </c>
    </row>
    <row r="9" spans="1:7">
      <c r="A9" s="59" t="str">
        <f>個人申込書!V13</f>
        <v/>
      </c>
      <c r="B9" s="59">
        <v>5</v>
      </c>
      <c r="C9" s="59" t="str">
        <f>個人申込書!W13</f>
        <v>　</v>
      </c>
      <c r="D9" s="59">
        <f>個人申込書!I13</f>
        <v>0</v>
      </c>
      <c r="E9" s="59" t="str">
        <f>個人申込書!Y13</f>
        <v/>
      </c>
      <c r="F9" s="76" t="str">
        <f>IF(OR(C9="",個人申込書!D13=""),"",個人申込書!D13)</f>
        <v/>
      </c>
      <c r="G9" s="61" t="str">
        <f t="shared" si="0"/>
        <v/>
      </c>
    </row>
    <row r="10" spans="1:7">
      <c r="A10" s="59" t="str">
        <f>個人申込書!V14</f>
        <v/>
      </c>
      <c r="B10" s="59">
        <v>5</v>
      </c>
      <c r="C10" s="59" t="str">
        <f>個人申込書!W14</f>
        <v>　</v>
      </c>
      <c r="D10" s="59">
        <f>個人申込書!I14</f>
        <v>0</v>
      </c>
      <c r="E10" s="59" t="str">
        <f>個人申込書!Y14</f>
        <v/>
      </c>
      <c r="F10" s="76" t="str">
        <f>IF(OR(C10="",個人申込書!D14=""),"",個人申込書!D14)</f>
        <v/>
      </c>
      <c r="G10" s="61" t="str">
        <f t="shared" si="0"/>
        <v/>
      </c>
    </row>
    <row r="11" spans="1:7">
      <c r="A11" s="59" t="str">
        <f>個人申込書!V15</f>
        <v/>
      </c>
      <c r="B11" s="59">
        <v>5</v>
      </c>
      <c r="C11" s="59" t="str">
        <f>個人申込書!W15</f>
        <v>　</v>
      </c>
      <c r="D11" s="59">
        <f>個人申込書!I15</f>
        <v>0</v>
      </c>
      <c r="E11" s="59" t="str">
        <f>個人申込書!Y15</f>
        <v/>
      </c>
      <c r="F11" s="76" t="str">
        <f>IF(OR(C11="",個人申込書!D15=""),"",個人申込書!D15)</f>
        <v/>
      </c>
      <c r="G11" s="61" t="str">
        <f t="shared" si="0"/>
        <v/>
      </c>
    </row>
    <row r="12" spans="1:7">
      <c r="A12" s="59" t="str">
        <f>個人申込書!V16</f>
        <v/>
      </c>
      <c r="B12" s="59">
        <v>5</v>
      </c>
      <c r="C12" s="59" t="str">
        <f>個人申込書!W16</f>
        <v>　</v>
      </c>
      <c r="D12" s="59">
        <f>個人申込書!I16</f>
        <v>0</v>
      </c>
      <c r="E12" s="59" t="str">
        <f>個人申込書!Y16</f>
        <v/>
      </c>
      <c r="F12" s="76" t="str">
        <f>IF(OR(C12="",個人申込書!D16=""),"",個人申込書!D16)</f>
        <v/>
      </c>
      <c r="G12" s="61" t="str">
        <f t="shared" si="0"/>
        <v/>
      </c>
    </row>
    <row r="13" spans="1:7">
      <c r="A13" s="59" t="str">
        <f>個人申込書!V17</f>
        <v/>
      </c>
      <c r="B13" s="59">
        <v>5</v>
      </c>
      <c r="C13" s="59" t="str">
        <f>個人申込書!W17</f>
        <v>　</v>
      </c>
      <c r="D13" s="59">
        <f>個人申込書!I17</f>
        <v>0</v>
      </c>
      <c r="E13" s="59" t="str">
        <f>個人申込書!Y17</f>
        <v/>
      </c>
      <c r="F13" s="76" t="str">
        <f>IF(OR(C13="",個人申込書!D17=""),"",個人申込書!D17)</f>
        <v/>
      </c>
      <c r="G13" s="61" t="str">
        <f t="shared" si="0"/>
        <v/>
      </c>
    </row>
    <row r="14" spans="1:7">
      <c r="A14" s="59" t="str">
        <f>個人申込書!V18</f>
        <v/>
      </c>
      <c r="B14" s="59">
        <v>5</v>
      </c>
      <c r="C14" s="59" t="str">
        <f>個人申込書!W18</f>
        <v>　</v>
      </c>
      <c r="D14" s="59">
        <f>個人申込書!I18</f>
        <v>0</v>
      </c>
      <c r="E14" s="59" t="str">
        <f>個人申込書!Y18</f>
        <v/>
      </c>
      <c r="F14" s="76" t="str">
        <f>IF(OR(C14="",個人申込書!D18=""),"",個人申込書!D18)</f>
        <v/>
      </c>
      <c r="G14" s="61" t="str">
        <f t="shared" si="0"/>
        <v/>
      </c>
    </row>
    <row r="15" spans="1:7">
      <c r="A15" s="59" t="str">
        <f>個人申込書!V19</f>
        <v/>
      </c>
      <c r="B15" s="59">
        <v>5</v>
      </c>
      <c r="C15" s="59" t="str">
        <f>個人申込書!W19</f>
        <v>　</v>
      </c>
      <c r="D15" s="59">
        <f>個人申込書!I19</f>
        <v>0</v>
      </c>
      <c r="E15" s="59" t="str">
        <f>個人申込書!Y19</f>
        <v/>
      </c>
      <c r="F15" s="76" t="str">
        <f>IF(OR(C15="",個人申込書!D19=""),"",個人申込書!D19)</f>
        <v/>
      </c>
      <c r="G15" s="61" t="str">
        <f t="shared" si="0"/>
        <v/>
      </c>
    </row>
    <row r="16" spans="1:7">
      <c r="A16" s="59" t="str">
        <f>個人申込書!V20</f>
        <v/>
      </c>
      <c r="B16" s="59">
        <v>5</v>
      </c>
      <c r="C16" s="59" t="str">
        <f>個人申込書!W20</f>
        <v>　</v>
      </c>
      <c r="D16" s="59">
        <f>個人申込書!I20</f>
        <v>0</v>
      </c>
      <c r="E16" s="59" t="str">
        <f>個人申込書!Y20</f>
        <v/>
      </c>
      <c r="F16" s="76" t="str">
        <f>IF(OR(C16="",個人申込書!D20=""),"",個人申込書!D20)</f>
        <v/>
      </c>
      <c r="G16" s="61" t="str">
        <f t="shared" si="0"/>
        <v/>
      </c>
    </row>
    <row r="17" spans="1:7">
      <c r="A17" s="59" t="str">
        <f>個人申込書!V21</f>
        <v/>
      </c>
      <c r="B17" s="59">
        <v>5</v>
      </c>
      <c r="C17" s="59" t="str">
        <f>個人申込書!W21</f>
        <v>　</v>
      </c>
      <c r="D17" s="59">
        <f>個人申込書!I21</f>
        <v>0</v>
      </c>
      <c r="E17" s="59" t="str">
        <f>個人申込書!Y21</f>
        <v/>
      </c>
      <c r="F17" s="76" t="str">
        <f>IF(OR(C17="",個人申込書!D21=""),"",個人申込書!D21)</f>
        <v/>
      </c>
      <c r="G17" s="61" t="str">
        <f t="shared" si="0"/>
        <v/>
      </c>
    </row>
    <row r="18" spans="1:7">
      <c r="A18" s="59" t="str">
        <f>個人申込書!V22</f>
        <v/>
      </c>
      <c r="B18" s="59">
        <v>5</v>
      </c>
      <c r="C18" s="59" t="str">
        <f>個人申込書!W22</f>
        <v>　</v>
      </c>
      <c r="D18" s="59">
        <f>個人申込書!I22</f>
        <v>0</v>
      </c>
      <c r="E18" s="59" t="str">
        <f>個人申込書!Y22</f>
        <v/>
      </c>
      <c r="F18" s="76" t="str">
        <f>IF(OR(C18="",個人申込書!D22=""),"",個人申込書!D22)</f>
        <v/>
      </c>
      <c r="G18" s="61" t="str">
        <f t="shared" si="0"/>
        <v/>
      </c>
    </row>
    <row r="19" spans="1:7">
      <c r="A19" s="59" t="str">
        <f>個人申込書!V23</f>
        <v/>
      </c>
      <c r="B19" s="59">
        <v>5</v>
      </c>
      <c r="C19" s="59" t="str">
        <f>個人申込書!W23</f>
        <v>　</v>
      </c>
      <c r="D19" s="59">
        <f>個人申込書!I23</f>
        <v>0</v>
      </c>
      <c r="E19" s="59" t="str">
        <f>個人申込書!Y23</f>
        <v/>
      </c>
      <c r="F19" s="76" t="str">
        <f>IF(OR(C19="",個人申込書!D23=""),"",個人申込書!D23)</f>
        <v/>
      </c>
      <c r="G19" s="61" t="str">
        <f t="shared" si="0"/>
        <v/>
      </c>
    </row>
    <row r="20" spans="1:7">
      <c r="A20" s="59" t="str">
        <f>個人申込書!V24</f>
        <v/>
      </c>
      <c r="B20" s="59">
        <v>5</v>
      </c>
      <c r="C20" s="59" t="str">
        <f>個人申込書!W24</f>
        <v>　</v>
      </c>
      <c r="D20" s="59">
        <f>個人申込書!I24</f>
        <v>0</v>
      </c>
      <c r="E20" s="59" t="str">
        <f>個人申込書!Y24</f>
        <v/>
      </c>
      <c r="F20" s="76" t="str">
        <f>IF(OR(C20="",個人申込書!D24=""),"",個人申込書!D24)</f>
        <v/>
      </c>
      <c r="G20" s="61" t="str">
        <f t="shared" si="0"/>
        <v/>
      </c>
    </row>
    <row r="21" spans="1:7">
      <c r="A21" s="59" t="str">
        <f>個人申込書!V25</f>
        <v/>
      </c>
      <c r="B21" s="59">
        <v>5</v>
      </c>
      <c r="C21" s="59" t="str">
        <f>個人申込書!W25</f>
        <v>　</v>
      </c>
      <c r="D21" s="59">
        <f>個人申込書!I25</f>
        <v>0</v>
      </c>
      <c r="E21" s="59" t="str">
        <f>個人申込書!Y25</f>
        <v/>
      </c>
      <c r="F21" s="76" t="str">
        <f>IF(OR(C21="",個人申込書!D25=""),"",個人申込書!D25)</f>
        <v/>
      </c>
      <c r="G21" s="61" t="str">
        <f t="shared" si="0"/>
        <v/>
      </c>
    </row>
    <row r="22" spans="1:7">
      <c r="A22" s="59" t="str">
        <f>個人申込書!V26</f>
        <v/>
      </c>
      <c r="B22" s="59">
        <v>5</v>
      </c>
      <c r="C22" s="59" t="str">
        <f>個人申込書!W26</f>
        <v>　</v>
      </c>
      <c r="D22" s="59">
        <f>個人申込書!I26</f>
        <v>0</v>
      </c>
      <c r="E22" s="59" t="str">
        <f>個人申込書!Y26</f>
        <v/>
      </c>
      <c r="F22" s="76" t="str">
        <f>IF(OR(C22="",個人申込書!D26=""),"",個人申込書!D26)</f>
        <v/>
      </c>
      <c r="G22" s="61" t="str">
        <f t="shared" si="0"/>
        <v/>
      </c>
    </row>
    <row r="23" spans="1:7">
      <c r="A23" s="59" t="str">
        <f>個人申込書!V27</f>
        <v/>
      </c>
      <c r="B23" s="59">
        <v>5</v>
      </c>
      <c r="C23" s="59" t="str">
        <f>個人申込書!W27</f>
        <v>　</v>
      </c>
      <c r="D23" s="59">
        <f>個人申込書!I27</f>
        <v>0</v>
      </c>
      <c r="E23" s="59" t="str">
        <f>個人申込書!Y27</f>
        <v/>
      </c>
      <c r="F23" s="76" t="str">
        <f>IF(OR(C23="",個人申込書!D27=""),"",個人申込書!D27)</f>
        <v/>
      </c>
      <c r="G23" s="61" t="str">
        <f t="shared" si="0"/>
        <v/>
      </c>
    </row>
    <row r="24" spans="1:7">
      <c r="A24" s="59" t="str">
        <f>個人申込書!V28</f>
        <v/>
      </c>
      <c r="B24" s="59">
        <v>5</v>
      </c>
      <c r="C24" s="59" t="str">
        <f>個人申込書!W28</f>
        <v>　</v>
      </c>
      <c r="D24" s="59">
        <f>個人申込書!I28</f>
        <v>0</v>
      </c>
      <c r="E24" s="59" t="str">
        <f>個人申込書!Y28</f>
        <v/>
      </c>
      <c r="F24" s="76" t="str">
        <f>IF(OR(C24="",個人申込書!D28=""),"",個人申込書!D28)</f>
        <v/>
      </c>
      <c r="G24" s="61" t="str">
        <f t="shared" si="0"/>
        <v/>
      </c>
    </row>
    <row r="25" spans="1:7">
      <c r="A25" s="59" t="str">
        <f>個人申込書!V29</f>
        <v/>
      </c>
      <c r="B25" s="59">
        <v>5</v>
      </c>
      <c r="C25" s="59" t="str">
        <f>個人申込書!W29</f>
        <v>　</v>
      </c>
      <c r="D25" s="59">
        <f>個人申込書!I29</f>
        <v>0</v>
      </c>
      <c r="E25" s="59" t="str">
        <f>個人申込書!Y29</f>
        <v/>
      </c>
      <c r="F25" s="76" t="str">
        <f>IF(OR(C25="",個人申込書!D29=""),"",個人申込書!D29)</f>
        <v/>
      </c>
      <c r="G25" s="61" t="str">
        <f t="shared" si="0"/>
        <v/>
      </c>
    </row>
    <row r="26" spans="1:7">
      <c r="A26" s="59" t="str">
        <f>個人申込書!V30</f>
        <v/>
      </c>
      <c r="B26" s="59">
        <v>5</v>
      </c>
      <c r="C26" s="59" t="str">
        <f>個人申込書!W30</f>
        <v>　</v>
      </c>
      <c r="D26" s="59">
        <f>個人申込書!I30</f>
        <v>0</v>
      </c>
      <c r="E26" s="59" t="str">
        <f>個人申込書!Y30</f>
        <v/>
      </c>
      <c r="F26" s="76" t="str">
        <f>IF(OR(C26="",個人申込書!D30=""),"",個人申込書!D30)</f>
        <v/>
      </c>
      <c r="G26" s="61" t="str">
        <f t="shared" si="0"/>
        <v/>
      </c>
    </row>
    <row r="27" spans="1:7">
      <c r="A27" s="59" t="str">
        <f>個人申込書!V31</f>
        <v/>
      </c>
      <c r="B27" s="59">
        <v>5</v>
      </c>
      <c r="C27" s="59" t="str">
        <f>個人申込書!W31</f>
        <v>　</v>
      </c>
      <c r="D27" s="59">
        <f>個人申込書!I31</f>
        <v>0</v>
      </c>
      <c r="E27" s="59" t="str">
        <f>個人申込書!Y31</f>
        <v/>
      </c>
      <c r="F27" s="76" t="str">
        <f>IF(OR(C27="",個人申込書!D31=""),"",個人申込書!D31)</f>
        <v/>
      </c>
      <c r="G27" s="61" t="str">
        <f t="shared" si="0"/>
        <v/>
      </c>
    </row>
    <row r="28" spans="1:7">
      <c r="A28" s="59" t="str">
        <f>個人申込書!V32</f>
        <v/>
      </c>
      <c r="B28" s="59">
        <v>5</v>
      </c>
      <c r="C28" s="59" t="str">
        <f>個人申込書!W32</f>
        <v>　</v>
      </c>
      <c r="D28" s="59">
        <f>個人申込書!I32</f>
        <v>0</v>
      </c>
      <c r="E28" s="59" t="str">
        <f>個人申込書!Y32</f>
        <v/>
      </c>
      <c r="F28" s="76" t="str">
        <f>IF(OR(C28="",個人申込書!D32=""),"",個人申込書!D32)</f>
        <v/>
      </c>
      <c r="G28" s="61" t="str">
        <f t="shared" si="0"/>
        <v/>
      </c>
    </row>
    <row r="29" spans="1:7">
      <c r="A29" s="59" t="str">
        <f>個人申込書!V33</f>
        <v/>
      </c>
      <c r="B29" s="59">
        <v>5</v>
      </c>
      <c r="C29" s="59" t="str">
        <f>個人申込書!W33</f>
        <v>　</v>
      </c>
      <c r="D29" s="59">
        <f>個人申込書!I33</f>
        <v>0</v>
      </c>
      <c r="E29" s="59" t="str">
        <f>個人申込書!Y33</f>
        <v/>
      </c>
      <c r="F29" s="76" t="str">
        <f>IF(OR(C29="",個人申込書!D33=""),"",個人申込書!D33)</f>
        <v/>
      </c>
      <c r="G29" s="61" t="str">
        <f t="shared" si="0"/>
        <v/>
      </c>
    </row>
    <row r="30" spans="1:7">
      <c r="A30" s="59" t="str">
        <f>個人申込書!V34</f>
        <v/>
      </c>
      <c r="B30" s="59">
        <v>5</v>
      </c>
      <c r="C30" s="59" t="str">
        <f>個人申込書!W34</f>
        <v>　</v>
      </c>
      <c r="D30" s="59">
        <f>個人申込書!I34</f>
        <v>0</v>
      </c>
      <c r="E30" s="59" t="str">
        <f>個人申込書!Y34</f>
        <v/>
      </c>
      <c r="F30" s="76" t="str">
        <f>IF(OR(C30="",個人申込書!D34=""),"",個人申込書!D34)</f>
        <v/>
      </c>
      <c r="G30" s="61" t="str">
        <f t="shared" si="0"/>
        <v/>
      </c>
    </row>
    <row r="31" spans="1:7">
      <c r="A31" s="59" t="str">
        <f>個人申込書!V35</f>
        <v/>
      </c>
      <c r="B31" s="59">
        <v>5</v>
      </c>
      <c r="C31" s="59" t="str">
        <f>個人申込書!W35</f>
        <v>　</v>
      </c>
      <c r="D31" s="59">
        <f>個人申込書!I35</f>
        <v>0</v>
      </c>
      <c r="E31" s="59" t="str">
        <f>個人申込書!Y35</f>
        <v/>
      </c>
      <c r="F31" s="76" t="str">
        <f>IF(OR(C31="",個人申込書!D35=""),"",個人申込書!D35)</f>
        <v/>
      </c>
      <c r="G31" s="61" t="str">
        <f t="shared" si="0"/>
        <v/>
      </c>
    </row>
    <row r="32" spans="1:7">
      <c r="A32" s="59" t="str">
        <f>個人申込書!V36</f>
        <v/>
      </c>
      <c r="B32" s="59">
        <v>5</v>
      </c>
      <c r="C32" s="59" t="str">
        <f>個人申込書!W36</f>
        <v>　</v>
      </c>
      <c r="D32" s="59">
        <f>個人申込書!I36</f>
        <v>0</v>
      </c>
      <c r="E32" s="59" t="str">
        <f>個人申込書!Y36</f>
        <v/>
      </c>
      <c r="F32" s="76" t="str">
        <f>IF(OR(C32="",個人申込書!D36=""),"",個人申込書!D36)</f>
        <v/>
      </c>
      <c r="G32" s="61" t="str">
        <f t="shared" si="0"/>
        <v/>
      </c>
    </row>
    <row r="33" spans="1:7">
      <c r="A33" s="59" t="str">
        <f>個人申込書!V37</f>
        <v/>
      </c>
      <c r="B33" s="59">
        <v>5</v>
      </c>
      <c r="C33" s="59" t="str">
        <f>個人申込書!W37</f>
        <v>　</v>
      </c>
      <c r="D33" s="59">
        <f>個人申込書!I37</f>
        <v>0</v>
      </c>
      <c r="E33" s="59" t="str">
        <f>個人申込書!Y37</f>
        <v/>
      </c>
      <c r="F33" s="76" t="str">
        <f>IF(OR(C33="",個人申込書!D37=""),"",個人申込書!D37)</f>
        <v/>
      </c>
      <c r="G33" s="61" t="str">
        <f t="shared" si="0"/>
        <v/>
      </c>
    </row>
    <row r="34" spans="1:7">
      <c r="A34" s="59" t="str">
        <f>個人申込書!V38</f>
        <v/>
      </c>
      <c r="B34" s="59">
        <v>5</v>
      </c>
      <c r="C34" s="59" t="str">
        <f>個人申込書!W38</f>
        <v>　</v>
      </c>
      <c r="D34" s="59">
        <f>個人申込書!I38</f>
        <v>0</v>
      </c>
      <c r="E34" s="59" t="str">
        <f>個人申込書!Y38</f>
        <v/>
      </c>
      <c r="F34" s="76" t="str">
        <f>IF(OR(C34="",個人申込書!D38=""),"",個人申込書!D38)</f>
        <v/>
      </c>
      <c r="G34" s="61" t="str">
        <f t="shared" si="0"/>
        <v/>
      </c>
    </row>
    <row r="35" spans="1:7">
      <c r="A35" s="59" t="str">
        <f>個人申込書!V39</f>
        <v/>
      </c>
      <c r="B35" s="59">
        <v>5</v>
      </c>
      <c r="C35" s="59" t="str">
        <f>個人申込書!W39</f>
        <v>　</v>
      </c>
      <c r="D35" s="59">
        <f>個人申込書!I39</f>
        <v>0</v>
      </c>
      <c r="E35" s="59" t="str">
        <f>個人申込書!Y39</f>
        <v/>
      </c>
      <c r="F35" s="76" t="str">
        <f>IF(OR(C35="",個人申込書!D39=""),"",個人申込書!D39)</f>
        <v/>
      </c>
      <c r="G35" s="61" t="str">
        <f t="shared" si="0"/>
        <v/>
      </c>
    </row>
    <row r="36" spans="1:7">
      <c r="A36" s="59" t="str">
        <f>個人申込書!V40</f>
        <v/>
      </c>
      <c r="B36" s="59">
        <v>5</v>
      </c>
      <c r="C36" s="59" t="str">
        <f>個人申込書!W40</f>
        <v>　</v>
      </c>
      <c r="D36" s="59">
        <f>個人申込書!I40</f>
        <v>0</v>
      </c>
      <c r="E36" s="59" t="str">
        <f>個人申込書!Y40</f>
        <v/>
      </c>
      <c r="F36" s="76" t="str">
        <f>IF(OR(C36="",個人申込書!D40=""),"",個人申込書!D40)</f>
        <v/>
      </c>
      <c r="G36" s="61" t="str">
        <f t="shared" si="0"/>
        <v/>
      </c>
    </row>
    <row r="37" spans="1:7">
      <c r="A37" s="59" t="str">
        <f>個人申込書!V41</f>
        <v/>
      </c>
      <c r="B37" s="59">
        <v>5</v>
      </c>
      <c r="C37" s="59" t="str">
        <f>個人申込書!W41</f>
        <v>　</v>
      </c>
      <c r="D37" s="59">
        <f>個人申込書!I41</f>
        <v>0</v>
      </c>
      <c r="E37" s="59" t="str">
        <f>個人申込書!Y41</f>
        <v/>
      </c>
      <c r="F37" s="76" t="str">
        <f>IF(OR(C37="",個人申込書!D41=""),"",個人申込書!D41)</f>
        <v/>
      </c>
      <c r="G37" s="61" t="str">
        <f t="shared" si="0"/>
        <v/>
      </c>
    </row>
    <row r="38" spans="1:7">
      <c r="A38" s="59" t="str">
        <f>個人申込書!V42</f>
        <v/>
      </c>
      <c r="B38" s="59">
        <v>5</v>
      </c>
      <c r="C38" s="59" t="str">
        <f>個人申込書!W42</f>
        <v>　</v>
      </c>
      <c r="D38" s="59">
        <f>個人申込書!I42</f>
        <v>0</v>
      </c>
      <c r="E38" s="59" t="str">
        <f>個人申込書!Y42</f>
        <v/>
      </c>
      <c r="F38" s="76" t="str">
        <f>IF(OR(C38="",個人申込書!D42=""),"",個人申込書!D42)</f>
        <v/>
      </c>
      <c r="G38" s="61" t="str">
        <f t="shared" si="0"/>
        <v/>
      </c>
    </row>
    <row r="39" spans="1:7">
      <c r="A39" s="59" t="str">
        <f>個人申込書!V43</f>
        <v/>
      </c>
      <c r="B39" s="59">
        <v>5</v>
      </c>
      <c r="C39" s="59" t="str">
        <f>個人申込書!W43</f>
        <v>　</v>
      </c>
      <c r="D39" s="59">
        <f>個人申込書!I43</f>
        <v>0</v>
      </c>
      <c r="E39" s="59" t="str">
        <f>個人申込書!Y43</f>
        <v/>
      </c>
      <c r="F39" s="76" t="str">
        <f>IF(OR(C39="",個人申込書!D43=""),"",個人申込書!D43)</f>
        <v/>
      </c>
      <c r="G39" s="61" t="str">
        <f t="shared" si="0"/>
        <v/>
      </c>
    </row>
    <row r="40" spans="1:7">
      <c r="A40" s="59" t="str">
        <f>個人申込書!V44</f>
        <v/>
      </c>
      <c r="B40" s="59">
        <v>5</v>
      </c>
      <c r="C40" s="59" t="str">
        <f>個人申込書!W44</f>
        <v>　</v>
      </c>
      <c r="D40" s="59">
        <f>個人申込書!I44</f>
        <v>0</v>
      </c>
      <c r="E40" s="59" t="str">
        <f>個人申込書!Y44</f>
        <v/>
      </c>
      <c r="F40" s="76" t="str">
        <f>IF(OR(C40="",個人申込書!D44=""),"",個人申込書!D44)</f>
        <v/>
      </c>
      <c r="G40" s="61" t="str">
        <f t="shared" si="0"/>
        <v/>
      </c>
    </row>
    <row r="41" spans="1:7">
      <c r="A41" s="59" t="str">
        <f>個人申込書!V45</f>
        <v/>
      </c>
      <c r="B41" s="59">
        <v>5</v>
      </c>
      <c r="C41" s="59" t="str">
        <f>個人申込書!W45</f>
        <v>　</v>
      </c>
      <c r="D41" s="59">
        <f>個人申込書!I45</f>
        <v>0</v>
      </c>
      <c r="E41" s="59" t="str">
        <f>個人申込書!Y45</f>
        <v/>
      </c>
      <c r="F41" s="76" t="str">
        <f>IF(OR(C41="",個人申込書!D45=""),"",個人申込書!D45)</f>
        <v/>
      </c>
      <c r="G41" s="61" t="str">
        <f t="shared" si="0"/>
        <v/>
      </c>
    </row>
    <row r="42" spans="1:7">
      <c r="A42" s="59" t="str">
        <f>個人申込書!V46</f>
        <v/>
      </c>
      <c r="B42" s="59">
        <v>5</v>
      </c>
      <c r="C42" s="59" t="str">
        <f>個人申込書!W46</f>
        <v>　</v>
      </c>
      <c r="D42" s="59">
        <f>個人申込書!I46</f>
        <v>0</v>
      </c>
      <c r="E42" s="59" t="str">
        <f>個人申込書!Y46</f>
        <v/>
      </c>
      <c r="F42" s="76" t="str">
        <f>IF(OR(C42="",個人申込書!D46=""),"",個人申込書!D46)</f>
        <v/>
      </c>
      <c r="G42" s="61" t="str">
        <f t="shared" si="0"/>
        <v/>
      </c>
    </row>
    <row r="43" spans="1:7">
      <c r="A43" s="59" t="str">
        <f>個人申込書!V47</f>
        <v/>
      </c>
      <c r="B43" s="59">
        <v>5</v>
      </c>
      <c r="C43" s="59" t="str">
        <f>個人申込書!W47</f>
        <v>　</v>
      </c>
      <c r="D43" s="59">
        <f>個人申込書!I47</f>
        <v>0</v>
      </c>
      <c r="E43" s="59" t="str">
        <f>個人申込書!Y47</f>
        <v/>
      </c>
      <c r="F43" s="76" t="str">
        <f>IF(OR(C43="",個人申込書!D47=""),"",個人申込書!D47)</f>
        <v/>
      </c>
      <c r="G43" s="61" t="str">
        <f t="shared" si="0"/>
        <v/>
      </c>
    </row>
    <row r="44" spans="1:7">
      <c r="A44" s="59" t="str">
        <f>個人申込書!V48</f>
        <v/>
      </c>
      <c r="B44" s="59">
        <v>5</v>
      </c>
      <c r="C44" s="59" t="str">
        <f>個人申込書!W48</f>
        <v>　</v>
      </c>
      <c r="D44" s="59">
        <f>個人申込書!I48</f>
        <v>0</v>
      </c>
      <c r="E44" s="59" t="str">
        <f>個人申込書!Y48</f>
        <v/>
      </c>
      <c r="F44" s="76" t="str">
        <f>IF(OR(C44="",個人申込書!D48=""),"",個人申込書!D48)</f>
        <v/>
      </c>
      <c r="G44" s="61" t="str">
        <f t="shared" si="0"/>
        <v/>
      </c>
    </row>
    <row r="45" spans="1:7">
      <c r="A45" s="59" t="str">
        <f>個人申込書!V49</f>
        <v/>
      </c>
      <c r="B45" s="59">
        <v>5</v>
      </c>
      <c r="C45" s="59" t="str">
        <f>個人申込書!W49</f>
        <v>　</v>
      </c>
      <c r="D45" s="59">
        <f>個人申込書!I49</f>
        <v>0</v>
      </c>
      <c r="E45" s="59" t="str">
        <f>個人申込書!Y49</f>
        <v/>
      </c>
      <c r="F45" s="76" t="str">
        <f>IF(OR(C45="",個人申込書!D49=""),"",個人申込書!D49)</f>
        <v/>
      </c>
      <c r="G45" s="61" t="str">
        <f t="shared" si="0"/>
        <v/>
      </c>
    </row>
    <row r="46" spans="1:7">
      <c r="A46" s="59" t="str">
        <f>個人申込書!V50</f>
        <v/>
      </c>
      <c r="B46" s="59">
        <v>5</v>
      </c>
      <c r="C46" s="59" t="str">
        <f>個人申込書!W50</f>
        <v>　</v>
      </c>
      <c r="D46" s="59">
        <f>個人申込書!I50</f>
        <v>0</v>
      </c>
      <c r="E46" s="59" t="str">
        <f>個人申込書!Y50</f>
        <v/>
      </c>
      <c r="F46" s="76" t="str">
        <f>IF(OR(C46="",個人申込書!D50=""),"",個人申込書!D50)</f>
        <v/>
      </c>
      <c r="G46" s="61" t="str">
        <f t="shared" si="0"/>
        <v/>
      </c>
    </row>
    <row r="47" spans="1:7">
      <c r="A47" s="59" t="str">
        <f>個人申込書!V51</f>
        <v/>
      </c>
      <c r="B47" s="59">
        <v>5</v>
      </c>
      <c r="C47" s="59" t="str">
        <f>個人申込書!W51</f>
        <v>　</v>
      </c>
      <c r="D47" s="59">
        <f>個人申込書!I51</f>
        <v>0</v>
      </c>
      <c r="E47" s="59" t="str">
        <f>個人申込書!Y51</f>
        <v/>
      </c>
      <c r="F47" s="76" t="str">
        <f>IF(OR(C47="",個人申込書!D51=""),"",個人申込書!D51)</f>
        <v/>
      </c>
      <c r="G47" s="61" t="str">
        <f t="shared" si="0"/>
        <v/>
      </c>
    </row>
    <row r="48" spans="1:7">
      <c r="A48" s="59" t="str">
        <f>個人申込書!V52</f>
        <v/>
      </c>
      <c r="B48" s="59">
        <v>5</v>
      </c>
      <c r="C48" s="59" t="str">
        <f>個人申込書!W52</f>
        <v>　</v>
      </c>
      <c r="D48" s="59">
        <f>個人申込書!I52</f>
        <v>0</v>
      </c>
      <c r="E48" s="59" t="str">
        <f>個人申込書!Y52</f>
        <v/>
      </c>
      <c r="F48" s="76" t="str">
        <f>IF(OR(C48="",個人申込書!D52=""),"",個人申込書!D52)</f>
        <v/>
      </c>
      <c r="G48" s="61" t="str">
        <f t="shared" si="0"/>
        <v/>
      </c>
    </row>
    <row r="49" spans="1:7">
      <c r="A49" s="59" t="str">
        <f>個人申込書!V53</f>
        <v/>
      </c>
      <c r="B49" s="59">
        <v>5</v>
      </c>
      <c r="C49" s="59" t="str">
        <f>個人申込書!W53</f>
        <v>　</v>
      </c>
      <c r="D49" s="59">
        <f>個人申込書!I53</f>
        <v>0</v>
      </c>
      <c r="E49" s="59" t="str">
        <f>個人申込書!Y53</f>
        <v/>
      </c>
      <c r="F49" s="76" t="str">
        <f>IF(OR(C49="",個人申込書!D53=""),"",個人申込書!D53)</f>
        <v/>
      </c>
      <c r="G49" s="61" t="str">
        <f t="shared" si="0"/>
        <v/>
      </c>
    </row>
    <row r="50" spans="1:7">
      <c r="A50" s="59" t="str">
        <f>個人申込書!V54</f>
        <v/>
      </c>
      <c r="B50" s="59">
        <v>5</v>
      </c>
      <c r="C50" s="59" t="str">
        <f>個人申込書!W54</f>
        <v>　</v>
      </c>
      <c r="D50" s="59">
        <f>個人申込書!I54</f>
        <v>0</v>
      </c>
      <c r="E50" s="59" t="str">
        <f>個人申込書!Y54</f>
        <v/>
      </c>
      <c r="F50" s="76" t="str">
        <f>IF(OR(C50="",個人申込書!D54=""),"",個人申込書!D54)</f>
        <v/>
      </c>
      <c r="G50" s="61" t="str">
        <f t="shared" si="0"/>
        <v/>
      </c>
    </row>
    <row r="51" spans="1:7">
      <c r="A51" s="59" t="str">
        <f>個人申込書!V55</f>
        <v/>
      </c>
      <c r="B51" s="59">
        <v>5</v>
      </c>
      <c r="C51" s="59" t="str">
        <f>個人申込書!W55</f>
        <v>　</v>
      </c>
      <c r="D51" s="59">
        <f>個人申込書!I55</f>
        <v>0</v>
      </c>
      <c r="E51" s="59" t="str">
        <f>個人申込書!Y55</f>
        <v/>
      </c>
      <c r="F51" s="76" t="str">
        <f>IF(OR(C51="",個人申込書!D55=""),"",個人申込書!D55)</f>
        <v/>
      </c>
      <c r="G51" s="61" t="str">
        <f t="shared" si="0"/>
        <v/>
      </c>
    </row>
    <row r="52" spans="1:7">
      <c r="A52" s="59" t="str">
        <f>個人申込書!V56</f>
        <v/>
      </c>
      <c r="B52" s="59">
        <v>5</v>
      </c>
      <c r="C52" s="59" t="str">
        <f>個人申込書!W56</f>
        <v>　</v>
      </c>
      <c r="D52" s="59">
        <f>個人申込書!I56</f>
        <v>0</v>
      </c>
      <c r="E52" s="59" t="str">
        <f>個人申込書!Y56</f>
        <v/>
      </c>
      <c r="F52" s="76" t="str">
        <f>IF(OR(C52="",個人申込書!D56=""),"",個人申込書!D56)</f>
        <v/>
      </c>
      <c r="G52" s="61" t="str">
        <f t="shared" si="0"/>
        <v/>
      </c>
    </row>
    <row r="53" spans="1:7">
      <c r="A53" s="59" t="str">
        <f>個人申込書!V57</f>
        <v/>
      </c>
      <c r="B53" s="59">
        <v>5</v>
      </c>
      <c r="C53" s="59" t="str">
        <f>個人申込書!W57</f>
        <v>　</v>
      </c>
      <c r="D53" s="59">
        <f>個人申込書!I57</f>
        <v>0</v>
      </c>
      <c r="E53" s="59" t="str">
        <f>個人申込書!Y57</f>
        <v/>
      </c>
      <c r="F53" s="76" t="str">
        <f>IF(OR(C53="",個人申込書!D57=""),"",個人申込書!D57)</f>
        <v/>
      </c>
      <c r="G53" s="61" t="str">
        <f t="shared" si="0"/>
        <v/>
      </c>
    </row>
    <row r="54" spans="1:7">
      <c r="A54" s="59" t="str">
        <f>個人申込書!V58</f>
        <v/>
      </c>
      <c r="B54" s="59">
        <v>5</v>
      </c>
      <c r="C54" s="59" t="str">
        <f>個人申込書!W58</f>
        <v>　</v>
      </c>
      <c r="D54" s="59">
        <f>個人申込書!I58</f>
        <v>0</v>
      </c>
      <c r="E54" s="59" t="str">
        <f>個人申込書!Y58</f>
        <v/>
      </c>
      <c r="F54" s="76" t="str">
        <f>IF(OR(C54="",個人申込書!D58=""),"",個人申込書!D58)</f>
        <v/>
      </c>
      <c r="G54" s="61" t="str">
        <f t="shared" si="0"/>
        <v/>
      </c>
    </row>
    <row r="55" spans="1:7">
      <c r="A55" s="59" t="str">
        <f>個人申込書!V59</f>
        <v/>
      </c>
      <c r="B55" s="59">
        <v>5</v>
      </c>
      <c r="C55" s="59" t="str">
        <f>個人申込書!W59</f>
        <v>　</v>
      </c>
      <c r="D55" s="59">
        <f>個人申込書!I59</f>
        <v>0</v>
      </c>
      <c r="E55" s="59" t="str">
        <f>個人申込書!Y59</f>
        <v/>
      </c>
      <c r="F55" s="76" t="str">
        <f>IF(OR(C55="",個人申込書!D59=""),"",個人申込書!D59)</f>
        <v/>
      </c>
      <c r="G55" s="61" t="str">
        <f t="shared" si="0"/>
        <v/>
      </c>
    </row>
    <row r="56" spans="1:7">
      <c r="A56" s="59" t="str">
        <f>個人申込書!V60</f>
        <v/>
      </c>
      <c r="B56" s="59">
        <v>5</v>
      </c>
      <c r="C56" s="59" t="str">
        <f>個人申込書!W60</f>
        <v>　</v>
      </c>
      <c r="D56" s="59">
        <f>個人申込書!I60</f>
        <v>0</v>
      </c>
      <c r="E56" s="59" t="str">
        <f>個人申込書!Y60</f>
        <v/>
      </c>
      <c r="F56" s="76" t="str">
        <f>IF(OR(C56="",個人申込書!D60=""),"",個人申込書!D60)</f>
        <v/>
      </c>
      <c r="G56" s="61" t="str">
        <f t="shared" si="0"/>
        <v/>
      </c>
    </row>
    <row r="57" spans="1:7">
      <c r="A57" s="59" t="str">
        <f>個人申込書!V61</f>
        <v/>
      </c>
      <c r="B57" s="59">
        <v>5</v>
      </c>
      <c r="C57" s="59" t="str">
        <f>個人申込書!W61</f>
        <v>　</v>
      </c>
      <c r="D57" s="59">
        <f>個人申込書!I61</f>
        <v>0</v>
      </c>
      <c r="E57" s="59" t="str">
        <f>個人申込書!Y61</f>
        <v/>
      </c>
      <c r="F57" s="76" t="str">
        <f>IF(OR(C57="",個人申込書!D61=""),"",個人申込書!D61)</f>
        <v/>
      </c>
      <c r="G57" s="61" t="str">
        <f t="shared" si="0"/>
        <v/>
      </c>
    </row>
    <row r="58" spans="1:7">
      <c r="A58" s="59" t="str">
        <f>個人申込書!V62</f>
        <v/>
      </c>
      <c r="B58" s="59">
        <v>5</v>
      </c>
      <c r="C58" s="59" t="str">
        <f>個人申込書!W62</f>
        <v>　</v>
      </c>
      <c r="D58" s="59">
        <f>個人申込書!I62</f>
        <v>0</v>
      </c>
      <c r="E58" s="59" t="str">
        <f>個人申込書!Y62</f>
        <v/>
      </c>
      <c r="F58" s="76" t="str">
        <f>IF(OR(C58="",個人申込書!D62=""),"",個人申込書!D62)</f>
        <v/>
      </c>
      <c r="G58" s="61" t="str">
        <f t="shared" si="0"/>
        <v/>
      </c>
    </row>
    <row r="59" spans="1:7">
      <c r="A59" s="59" t="str">
        <f>個人申込書!V63</f>
        <v/>
      </c>
      <c r="B59" s="59">
        <v>5</v>
      </c>
      <c r="C59" s="59" t="str">
        <f>個人申込書!W63</f>
        <v>　</v>
      </c>
      <c r="D59" s="59">
        <f>個人申込書!I63</f>
        <v>0</v>
      </c>
      <c r="E59" s="59" t="str">
        <f>個人申込書!Y63</f>
        <v/>
      </c>
      <c r="F59" s="76" t="str">
        <f>IF(OR(C59="",個人申込書!D63=""),"",個人申込書!D63)</f>
        <v/>
      </c>
      <c r="G59" s="61" t="str">
        <f t="shared" si="0"/>
        <v/>
      </c>
    </row>
    <row r="60" spans="1:7">
      <c r="A60" s="59" t="str">
        <f>個人申込書!V64</f>
        <v/>
      </c>
      <c r="B60" s="59">
        <v>5</v>
      </c>
      <c r="C60" s="59" t="str">
        <f>個人申込書!W64</f>
        <v>　</v>
      </c>
      <c r="D60" s="59">
        <f>個人申込書!I64</f>
        <v>0</v>
      </c>
      <c r="E60" s="59" t="str">
        <f>個人申込書!Y64</f>
        <v/>
      </c>
      <c r="F60" s="76" t="str">
        <f>IF(OR(C60="",個人申込書!D64=""),"",個人申込書!D64)</f>
        <v/>
      </c>
      <c r="G60" s="61" t="str">
        <f t="shared" si="0"/>
        <v/>
      </c>
    </row>
    <row r="61" spans="1:7">
      <c r="A61" s="55" t="str">
        <f>個人申込書!V65</f>
        <v/>
      </c>
      <c r="B61" s="55">
        <v>5</v>
      </c>
      <c r="C61" s="55" t="str">
        <f>個人申込書!W65</f>
        <v>　</v>
      </c>
      <c r="D61" s="55">
        <f>個人申込書!I65</f>
        <v>0</v>
      </c>
      <c r="E61" s="55" t="str">
        <f>個人申込書!Y65</f>
        <v/>
      </c>
      <c r="F61" s="75" t="str">
        <f>IF(OR(C61="",個人申込書!D65=""),"",個人申込書!D65)</f>
        <v/>
      </c>
      <c r="G61" s="61" t="str">
        <f t="shared" si="0"/>
        <v/>
      </c>
    </row>
    <row r="62" spans="1:7">
      <c r="A62" s="59"/>
      <c r="C62" s="59"/>
      <c r="D62" t="str">
        <f>IF(A62="","",個人申込書!I66)</f>
        <v/>
      </c>
      <c r="E62" t="str">
        <f>IF(A62="","",個人申込書!Y66)</f>
        <v/>
      </c>
      <c r="F62" s="76"/>
      <c r="G62" s="61" t="str">
        <f t="shared" si="0"/>
        <v/>
      </c>
    </row>
    <row r="63" spans="1:7">
      <c r="A63" s="55"/>
      <c r="B63" s="55"/>
      <c r="C63" s="55"/>
      <c r="D63" s="55" t="str">
        <f>IF(A63="","",個人申込書!I67)</f>
        <v/>
      </c>
      <c r="E63" s="55" t="str">
        <f>IF(A63="","",個人申込書!Y67)</f>
        <v/>
      </c>
      <c r="F63" s="75"/>
      <c r="G63" s="61" t="str">
        <f t="shared" si="0"/>
        <v/>
      </c>
    </row>
    <row r="64" spans="1:7">
      <c r="A64" s="59" t="str">
        <f>個人申込書!V68</f>
        <v/>
      </c>
      <c r="B64">
        <v>0</v>
      </c>
      <c r="C64" s="59" t="str">
        <f>個人申込書!W68</f>
        <v>　</v>
      </c>
      <c r="D64" s="60">
        <f>個人申込書!I68</f>
        <v>0</v>
      </c>
      <c r="E64" s="60" t="str">
        <f>個人申込書!Y68</f>
        <v/>
      </c>
      <c r="F64" s="76" t="str">
        <f>IF(OR(C64="",個人申込書!D68=""),"",個人申込書!D68)</f>
        <v/>
      </c>
      <c r="G64" s="61" t="str">
        <f t="shared" si="0"/>
        <v/>
      </c>
    </row>
    <row r="65" spans="1:7">
      <c r="A65" s="59" t="str">
        <f>個人申込書!V69</f>
        <v/>
      </c>
      <c r="B65">
        <v>0</v>
      </c>
      <c r="C65" s="59" t="str">
        <f>個人申込書!W69</f>
        <v>　</v>
      </c>
      <c r="D65" s="59">
        <f>個人申込書!I69</f>
        <v>0</v>
      </c>
      <c r="E65" s="59" t="str">
        <f>個人申込書!Y69</f>
        <v/>
      </c>
      <c r="F65" s="76" t="str">
        <f>IF(OR(C65="",個人申込書!D69=""),"",個人申込書!D69)</f>
        <v/>
      </c>
      <c r="G65" s="61" t="str">
        <f t="shared" si="0"/>
        <v/>
      </c>
    </row>
    <row r="66" spans="1:7">
      <c r="A66" s="59" t="str">
        <f>個人申込書!V70</f>
        <v/>
      </c>
      <c r="B66" s="59">
        <v>0</v>
      </c>
      <c r="C66" s="59" t="str">
        <f>個人申込書!W70</f>
        <v>　</v>
      </c>
      <c r="D66" s="59">
        <f>個人申込書!I70</f>
        <v>0</v>
      </c>
      <c r="E66" s="59" t="str">
        <f>個人申込書!Y70</f>
        <v/>
      </c>
      <c r="F66" s="76" t="str">
        <f>IF(OR(C66="",個人申込書!D70=""),"",個人申込書!D70)</f>
        <v/>
      </c>
      <c r="G66" s="61" t="str">
        <f t="shared" si="0"/>
        <v/>
      </c>
    </row>
    <row r="67" spans="1:7">
      <c r="A67" s="59" t="str">
        <f>個人申込書!V71</f>
        <v/>
      </c>
      <c r="B67" s="59">
        <v>0</v>
      </c>
      <c r="C67" s="59" t="str">
        <f>個人申込書!W71</f>
        <v>　</v>
      </c>
      <c r="D67" s="59">
        <f>個人申込書!I71</f>
        <v>0</v>
      </c>
      <c r="E67" s="59" t="str">
        <f>個人申込書!Y71</f>
        <v/>
      </c>
      <c r="F67" s="76" t="str">
        <f>IF(OR(C67="",個人申込書!D71=""),"",個人申込書!D71)</f>
        <v/>
      </c>
      <c r="G67" s="61" t="str">
        <f t="shared" si="0"/>
        <v/>
      </c>
    </row>
    <row r="68" spans="1:7">
      <c r="A68" s="59" t="str">
        <f>個人申込書!V72</f>
        <v/>
      </c>
      <c r="B68" s="59">
        <v>0</v>
      </c>
      <c r="C68" s="59" t="str">
        <f>個人申込書!W72</f>
        <v>　</v>
      </c>
      <c r="D68" s="59">
        <f>個人申込書!I72</f>
        <v>0</v>
      </c>
      <c r="E68" s="59" t="str">
        <f>個人申込書!Y72</f>
        <v/>
      </c>
      <c r="F68" s="76" t="str">
        <f>IF(OR(C68="",個人申込書!D72=""),"",個人申込書!D72)</f>
        <v/>
      </c>
      <c r="G68" s="61" t="str">
        <f t="shared" ref="G68:G123" si="1">G67</f>
        <v/>
      </c>
    </row>
    <row r="69" spans="1:7">
      <c r="A69" s="59" t="str">
        <f>個人申込書!V73</f>
        <v/>
      </c>
      <c r="B69" s="59">
        <v>0</v>
      </c>
      <c r="C69" s="59" t="str">
        <f>個人申込書!W73</f>
        <v>　</v>
      </c>
      <c r="D69" s="59">
        <f>個人申込書!I73</f>
        <v>0</v>
      </c>
      <c r="E69" s="59" t="str">
        <f>個人申込書!Y73</f>
        <v/>
      </c>
      <c r="F69" s="76" t="str">
        <f>IF(OR(C69="",個人申込書!D73=""),"",個人申込書!D73)</f>
        <v/>
      </c>
      <c r="G69" s="61" t="str">
        <f t="shared" si="1"/>
        <v/>
      </c>
    </row>
    <row r="70" spans="1:7">
      <c r="A70" s="59" t="str">
        <f>個人申込書!V74</f>
        <v/>
      </c>
      <c r="B70" s="59">
        <v>0</v>
      </c>
      <c r="C70" s="59" t="str">
        <f>個人申込書!W74</f>
        <v>　</v>
      </c>
      <c r="D70" s="59">
        <f>個人申込書!I74</f>
        <v>0</v>
      </c>
      <c r="E70" s="59" t="str">
        <f>個人申込書!Y74</f>
        <v/>
      </c>
      <c r="F70" s="76" t="str">
        <f>IF(OR(C70="",個人申込書!D74=""),"",個人申込書!D74)</f>
        <v/>
      </c>
      <c r="G70" s="61" t="str">
        <f t="shared" si="1"/>
        <v/>
      </c>
    </row>
    <row r="71" spans="1:7">
      <c r="A71" s="59" t="str">
        <f>個人申込書!V75</f>
        <v/>
      </c>
      <c r="B71" s="59">
        <v>0</v>
      </c>
      <c r="C71" s="59" t="str">
        <f>個人申込書!W75</f>
        <v>　</v>
      </c>
      <c r="D71" s="59">
        <f>個人申込書!I75</f>
        <v>0</v>
      </c>
      <c r="E71" s="59" t="str">
        <f>個人申込書!Y75</f>
        <v/>
      </c>
      <c r="F71" s="76" t="str">
        <f>IF(OR(C71="",個人申込書!D75=""),"",個人申込書!D75)</f>
        <v/>
      </c>
      <c r="G71" s="61" t="str">
        <f t="shared" si="1"/>
        <v/>
      </c>
    </row>
    <row r="72" spans="1:7">
      <c r="A72" s="59" t="str">
        <f>個人申込書!V76</f>
        <v/>
      </c>
      <c r="B72" s="59">
        <v>0</v>
      </c>
      <c r="C72" s="59" t="str">
        <f>個人申込書!W76</f>
        <v>　</v>
      </c>
      <c r="D72" s="59">
        <f>個人申込書!I76</f>
        <v>0</v>
      </c>
      <c r="E72" s="59" t="str">
        <f>個人申込書!Y76</f>
        <v/>
      </c>
      <c r="F72" s="76" t="str">
        <f>IF(OR(C72="",個人申込書!D76=""),"",個人申込書!D76)</f>
        <v/>
      </c>
      <c r="G72" s="61" t="str">
        <f t="shared" si="1"/>
        <v/>
      </c>
    </row>
    <row r="73" spans="1:7">
      <c r="A73" s="59" t="str">
        <f>個人申込書!V77</f>
        <v/>
      </c>
      <c r="B73" s="59">
        <v>0</v>
      </c>
      <c r="C73" s="59" t="str">
        <f>個人申込書!W77</f>
        <v>　</v>
      </c>
      <c r="D73" s="59">
        <f>個人申込書!I77</f>
        <v>0</v>
      </c>
      <c r="E73" s="59" t="str">
        <f>個人申込書!Y77</f>
        <v/>
      </c>
      <c r="F73" s="76" t="str">
        <f>IF(OR(C73="",個人申込書!D77=""),"",個人申込書!D77)</f>
        <v/>
      </c>
      <c r="G73" s="61" t="str">
        <f t="shared" si="1"/>
        <v/>
      </c>
    </row>
    <row r="74" spans="1:7">
      <c r="A74" s="59" t="str">
        <f>個人申込書!V78</f>
        <v/>
      </c>
      <c r="B74" s="59">
        <v>0</v>
      </c>
      <c r="C74" s="59" t="str">
        <f>個人申込書!W78</f>
        <v>　</v>
      </c>
      <c r="D74" s="59">
        <f>個人申込書!I78</f>
        <v>0</v>
      </c>
      <c r="E74" s="59" t="str">
        <f>個人申込書!Y78</f>
        <v/>
      </c>
      <c r="F74" s="76" t="str">
        <f>IF(OR(C74="",個人申込書!D78=""),"",個人申込書!D78)</f>
        <v/>
      </c>
      <c r="G74" s="61" t="str">
        <f t="shared" si="1"/>
        <v/>
      </c>
    </row>
    <row r="75" spans="1:7">
      <c r="A75" s="59" t="str">
        <f>個人申込書!V79</f>
        <v/>
      </c>
      <c r="B75" s="59">
        <v>0</v>
      </c>
      <c r="C75" s="59" t="str">
        <f>個人申込書!W79</f>
        <v>　</v>
      </c>
      <c r="D75" s="59">
        <f>個人申込書!I79</f>
        <v>0</v>
      </c>
      <c r="E75" s="59" t="str">
        <f>個人申込書!Y79</f>
        <v/>
      </c>
      <c r="F75" s="76" t="str">
        <f>IF(OR(C75="",個人申込書!D79=""),"",個人申込書!D79)</f>
        <v/>
      </c>
      <c r="G75" s="61" t="str">
        <f t="shared" si="1"/>
        <v/>
      </c>
    </row>
    <row r="76" spans="1:7">
      <c r="A76" s="59" t="str">
        <f>個人申込書!V80</f>
        <v/>
      </c>
      <c r="B76" s="59">
        <v>0</v>
      </c>
      <c r="C76" s="59" t="str">
        <f>個人申込書!W80</f>
        <v>　</v>
      </c>
      <c r="D76" s="59">
        <f>個人申込書!I80</f>
        <v>0</v>
      </c>
      <c r="E76" s="59" t="str">
        <f>個人申込書!Y80</f>
        <v/>
      </c>
      <c r="F76" s="76" t="str">
        <f>IF(OR(C76="",個人申込書!D80=""),"",個人申込書!D80)</f>
        <v/>
      </c>
      <c r="G76" s="61" t="str">
        <f t="shared" si="1"/>
        <v/>
      </c>
    </row>
    <row r="77" spans="1:7">
      <c r="A77" s="59" t="str">
        <f>個人申込書!V81</f>
        <v/>
      </c>
      <c r="B77" s="59">
        <v>0</v>
      </c>
      <c r="C77" s="59" t="str">
        <f>個人申込書!W81</f>
        <v>　</v>
      </c>
      <c r="D77" s="59">
        <f>個人申込書!I81</f>
        <v>0</v>
      </c>
      <c r="E77" s="59" t="str">
        <f>個人申込書!Y81</f>
        <v/>
      </c>
      <c r="F77" s="76" t="str">
        <f>IF(OR(C77="",個人申込書!D81=""),"",個人申込書!D81)</f>
        <v/>
      </c>
      <c r="G77" s="61" t="str">
        <f t="shared" si="1"/>
        <v/>
      </c>
    </row>
    <row r="78" spans="1:7">
      <c r="A78" s="59" t="str">
        <f>個人申込書!V82</f>
        <v/>
      </c>
      <c r="B78" s="59">
        <v>0</v>
      </c>
      <c r="C78" s="59" t="str">
        <f>個人申込書!W82</f>
        <v>　</v>
      </c>
      <c r="D78" s="59">
        <f>個人申込書!I82</f>
        <v>0</v>
      </c>
      <c r="E78" s="59" t="str">
        <f>個人申込書!Y82</f>
        <v/>
      </c>
      <c r="F78" s="76" t="str">
        <f>IF(OR(C78="",個人申込書!D82=""),"",個人申込書!D82)</f>
        <v/>
      </c>
      <c r="G78" s="61" t="str">
        <f t="shared" si="1"/>
        <v/>
      </c>
    </row>
    <row r="79" spans="1:7">
      <c r="A79" s="59" t="str">
        <f>個人申込書!V83</f>
        <v/>
      </c>
      <c r="B79" s="59">
        <v>0</v>
      </c>
      <c r="C79" s="59" t="str">
        <f>個人申込書!W83</f>
        <v>　</v>
      </c>
      <c r="D79" s="59">
        <f>個人申込書!I83</f>
        <v>0</v>
      </c>
      <c r="E79" s="59" t="str">
        <f>個人申込書!Y83</f>
        <v/>
      </c>
      <c r="F79" s="76" t="str">
        <f>IF(OR(C79="",個人申込書!D83=""),"",個人申込書!D83)</f>
        <v/>
      </c>
      <c r="G79" s="61" t="str">
        <f t="shared" si="1"/>
        <v/>
      </c>
    </row>
    <row r="80" spans="1:7">
      <c r="A80" s="59" t="str">
        <f>個人申込書!V84</f>
        <v/>
      </c>
      <c r="B80" s="59">
        <v>0</v>
      </c>
      <c r="C80" s="59" t="str">
        <f>個人申込書!W84</f>
        <v>　</v>
      </c>
      <c r="D80" s="59">
        <f>個人申込書!I84</f>
        <v>0</v>
      </c>
      <c r="E80" s="59" t="str">
        <f>個人申込書!Y84</f>
        <v/>
      </c>
      <c r="F80" s="76" t="str">
        <f>IF(OR(C80="",個人申込書!D84=""),"",個人申込書!D84)</f>
        <v/>
      </c>
      <c r="G80" s="61" t="str">
        <f t="shared" si="1"/>
        <v/>
      </c>
    </row>
    <row r="81" spans="1:7">
      <c r="A81" s="59" t="str">
        <f>個人申込書!V85</f>
        <v/>
      </c>
      <c r="B81" s="59">
        <v>0</v>
      </c>
      <c r="C81" s="59" t="str">
        <f>個人申込書!W85</f>
        <v>　</v>
      </c>
      <c r="D81" s="59">
        <f>個人申込書!I85</f>
        <v>0</v>
      </c>
      <c r="E81" s="59" t="str">
        <f>個人申込書!Y85</f>
        <v/>
      </c>
      <c r="F81" s="76" t="str">
        <f>IF(OR(C81="",個人申込書!D85=""),"",個人申込書!D85)</f>
        <v/>
      </c>
      <c r="G81" s="61" t="str">
        <f t="shared" si="1"/>
        <v/>
      </c>
    </row>
    <row r="82" spans="1:7">
      <c r="A82" s="59" t="str">
        <f>個人申込書!V86</f>
        <v/>
      </c>
      <c r="B82" s="59">
        <v>0</v>
      </c>
      <c r="C82" s="59" t="str">
        <f>個人申込書!W86</f>
        <v>　</v>
      </c>
      <c r="D82" s="59">
        <f>個人申込書!I86</f>
        <v>0</v>
      </c>
      <c r="E82" s="59" t="str">
        <f>個人申込書!Y86</f>
        <v/>
      </c>
      <c r="F82" s="76" t="str">
        <f>IF(OR(C82="",個人申込書!D86=""),"",個人申込書!D86)</f>
        <v/>
      </c>
      <c r="G82" s="61" t="str">
        <f t="shared" si="1"/>
        <v/>
      </c>
    </row>
    <row r="83" spans="1:7">
      <c r="A83" s="59" t="str">
        <f>個人申込書!V87</f>
        <v/>
      </c>
      <c r="B83" s="59">
        <v>0</v>
      </c>
      <c r="C83" s="59" t="str">
        <f>個人申込書!W87</f>
        <v>　</v>
      </c>
      <c r="D83" s="59">
        <f>個人申込書!I87</f>
        <v>0</v>
      </c>
      <c r="E83" s="59" t="str">
        <f>個人申込書!Y87</f>
        <v/>
      </c>
      <c r="F83" s="76" t="str">
        <f>IF(OR(C83="",個人申込書!D87=""),"",個人申込書!D87)</f>
        <v/>
      </c>
      <c r="G83" s="61" t="str">
        <f t="shared" si="1"/>
        <v/>
      </c>
    </row>
    <row r="84" spans="1:7">
      <c r="A84" s="59" t="str">
        <f>個人申込書!V88</f>
        <v/>
      </c>
      <c r="B84" s="59">
        <v>0</v>
      </c>
      <c r="C84" s="59" t="str">
        <f>個人申込書!W88</f>
        <v>　</v>
      </c>
      <c r="D84" s="59">
        <f>個人申込書!I88</f>
        <v>0</v>
      </c>
      <c r="E84" s="59" t="str">
        <f>個人申込書!Y88</f>
        <v/>
      </c>
      <c r="F84" s="76" t="str">
        <f>IF(OR(C84="",個人申込書!D88=""),"",個人申込書!D88)</f>
        <v/>
      </c>
      <c r="G84" s="61" t="str">
        <f t="shared" si="1"/>
        <v/>
      </c>
    </row>
    <row r="85" spans="1:7">
      <c r="A85" s="59" t="str">
        <f>個人申込書!V89</f>
        <v/>
      </c>
      <c r="B85" s="59">
        <v>0</v>
      </c>
      <c r="C85" s="59" t="str">
        <f>個人申込書!W89</f>
        <v>　</v>
      </c>
      <c r="D85" s="59">
        <f>個人申込書!I89</f>
        <v>0</v>
      </c>
      <c r="E85" s="59" t="str">
        <f>個人申込書!Y89</f>
        <v/>
      </c>
      <c r="F85" s="76" t="str">
        <f>IF(OR(C85="",個人申込書!D89=""),"",個人申込書!D89)</f>
        <v/>
      </c>
      <c r="G85" s="61" t="str">
        <f t="shared" si="1"/>
        <v/>
      </c>
    </row>
    <row r="86" spans="1:7">
      <c r="A86" s="59" t="str">
        <f>個人申込書!V90</f>
        <v/>
      </c>
      <c r="B86" s="59">
        <v>0</v>
      </c>
      <c r="C86" s="59" t="str">
        <f>個人申込書!W90</f>
        <v>　</v>
      </c>
      <c r="D86" s="59">
        <f>個人申込書!I90</f>
        <v>0</v>
      </c>
      <c r="E86" s="59" t="str">
        <f>個人申込書!Y90</f>
        <v/>
      </c>
      <c r="F86" s="76" t="str">
        <f>IF(OR(C86="",個人申込書!D90=""),"",個人申込書!D90)</f>
        <v/>
      </c>
      <c r="G86" s="61" t="str">
        <f t="shared" si="1"/>
        <v/>
      </c>
    </row>
    <row r="87" spans="1:7">
      <c r="A87" s="59" t="str">
        <f>個人申込書!V91</f>
        <v/>
      </c>
      <c r="B87" s="59">
        <v>0</v>
      </c>
      <c r="C87" s="59" t="str">
        <f>個人申込書!W91</f>
        <v>　</v>
      </c>
      <c r="D87" s="59">
        <f>個人申込書!I91</f>
        <v>0</v>
      </c>
      <c r="E87" s="59" t="str">
        <f>個人申込書!Y91</f>
        <v/>
      </c>
      <c r="F87" s="76" t="str">
        <f>IF(OR(C87="",個人申込書!D91=""),"",個人申込書!D91)</f>
        <v/>
      </c>
      <c r="G87" s="61" t="str">
        <f t="shared" si="1"/>
        <v/>
      </c>
    </row>
    <row r="88" spans="1:7">
      <c r="A88" s="59" t="str">
        <f>個人申込書!V92</f>
        <v/>
      </c>
      <c r="B88" s="59">
        <v>0</v>
      </c>
      <c r="C88" s="59" t="str">
        <f>個人申込書!W92</f>
        <v>　</v>
      </c>
      <c r="D88" s="59">
        <f>個人申込書!I92</f>
        <v>0</v>
      </c>
      <c r="E88" s="59" t="str">
        <f>個人申込書!Y92</f>
        <v/>
      </c>
      <c r="F88" s="76" t="str">
        <f>IF(OR(C88="",個人申込書!D92=""),"",個人申込書!D92)</f>
        <v/>
      </c>
      <c r="G88" s="61" t="str">
        <f t="shared" si="1"/>
        <v/>
      </c>
    </row>
    <row r="89" spans="1:7">
      <c r="A89" s="59" t="str">
        <f>個人申込書!V93</f>
        <v/>
      </c>
      <c r="B89" s="59">
        <v>0</v>
      </c>
      <c r="C89" s="59" t="str">
        <f>個人申込書!W93</f>
        <v>　</v>
      </c>
      <c r="D89" s="59">
        <f>個人申込書!I93</f>
        <v>0</v>
      </c>
      <c r="E89" s="59" t="str">
        <f>個人申込書!Y93</f>
        <v/>
      </c>
      <c r="F89" s="76" t="str">
        <f>IF(OR(C89="",個人申込書!D93=""),"",個人申込書!D93)</f>
        <v/>
      </c>
      <c r="G89" s="61" t="str">
        <f t="shared" si="1"/>
        <v/>
      </c>
    </row>
    <row r="90" spans="1:7">
      <c r="A90" s="59" t="str">
        <f>個人申込書!V94</f>
        <v/>
      </c>
      <c r="B90" s="59">
        <v>0</v>
      </c>
      <c r="C90" s="59" t="str">
        <f>個人申込書!W94</f>
        <v>　</v>
      </c>
      <c r="D90" s="59">
        <f>個人申込書!I94</f>
        <v>0</v>
      </c>
      <c r="E90" s="59" t="str">
        <f>個人申込書!Y94</f>
        <v/>
      </c>
      <c r="F90" s="76" t="str">
        <f>IF(OR(C90="",個人申込書!D94=""),"",個人申込書!D94)</f>
        <v/>
      </c>
      <c r="G90" s="61" t="str">
        <f t="shared" si="1"/>
        <v/>
      </c>
    </row>
    <row r="91" spans="1:7">
      <c r="A91" s="59" t="str">
        <f>個人申込書!V95</f>
        <v/>
      </c>
      <c r="B91" s="59">
        <v>0</v>
      </c>
      <c r="C91" s="59" t="str">
        <f>個人申込書!W95</f>
        <v>　</v>
      </c>
      <c r="D91" s="59">
        <f>個人申込書!I95</f>
        <v>0</v>
      </c>
      <c r="E91" s="59" t="str">
        <f>個人申込書!Y95</f>
        <v/>
      </c>
      <c r="F91" s="76" t="str">
        <f>IF(OR(C91="",個人申込書!D95=""),"",個人申込書!D95)</f>
        <v/>
      </c>
      <c r="G91" s="61" t="str">
        <f t="shared" si="1"/>
        <v/>
      </c>
    </row>
    <row r="92" spans="1:7">
      <c r="A92" s="59" t="str">
        <f>個人申込書!V96</f>
        <v/>
      </c>
      <c r="B92" s="59">
        <v>0</v>
      </c>
      <c r="C92" s="59" t="str">
        <f>個人申込書!W96</f>
        <v>　</v>
      </c>
      <c r="D92" s="59">
        <f>個人申込書!I96</f>
        <v>0</v>
      </c>
      <c r="E92" s="59" t="str">
        <f>個人申込書!Y96</f>
        <v/>
      </c>
      <c r="F92" s="76" t="str">
        <f>IF(OR(C92="",個人申込書!D96=""),"",個人申込書!D96)</f>
        <v/>
      </c>
      <c r="G92" s="61" t="str">
        <f t="shared" si="1"/>
        <v/>
      </c>
    </row>
    <row r="93" spans="1:7">
      <c r="A93" s="59" t="str">
        <f>個人申込書!V97</f>
        <v/>
      </c>
      <c r="B93" s="59">
        <v>0</v>
      </c>
      <c r="C93" s="59" t="str">
        <f>個人申込書!W97</f>
        <v>　</v>
      </c>
      <c r="D93" s="59">
        <f>個人申込書!I97</f>
        <v>0</v>
      </c>
      <c r="E93" s="59" t="str">
        <f>個人申込書!Y97</f>
        <v/>
      </c>
      <c r="F93" s="76" t="str">
        <f>IF(OR(C93="",個人申込書!D97=""),"",個人申込書!D97)</f>
        <v/>
      </c>
      <c r="G93" s="61" t="str">
        <f t="shared" si="1"/>
        <v/>
      </c>
    </row>
    <row r="94" spans="1:7">
      <c r="A94" s="59" t="str">
        <f>個人申込書!V98</f>
        <v/>
      </c>
      <c r="B94" s="59">
        <v>0</v>
      </c>
      <c r="C94" s="59" t="str">
        <f>個人申込書!W98</f>
        <v>　</v>
      </c>
      <c r="D94" s="59">
        <f>個人申込書!I98</f>
        <v>0</v>
      </c>
      <c r="E94" s="59" t="str">
        <f>個人申込書!Y98</f>
        <v/>
      </c>
      <c r="F94" s="76" t="str">
        <f>IF(OR(C94="",個人申込書!D98=""),"",個人申込書!D98)</f>
        <v/>
      </c>
      <c r="G94" s="61" t="str">
        <f t="shared" si="1"/>
        <v/>
      </c>
    </row>
    <row r="95" spans="1:7">
      <c r="A95" s="59" t="str">
        <f>個人申込書!V99</f>
        <v/>
      </c>
      <c r="B95" s="59">
        <v>0</v>
      </c>
      <c r="C95" s="59" t="str">
        <f>個人申込書!W99</f>
        <v>　</v>
      </c>
      <c r="D95" s="59">
        <f>個人申込書!I99</f>
        <v>0</v>
      </c>
      <c r="E95" s="59" t="str">
        <f>個人申込書!Y99</f>
        <v/>
      </c>
      <c r="F95" s="76" t="str">
        <f>IF(OR(C95="",個人申込書!D99=""),"",個人申込書!D99)</f>
        <v/>
      </c>
      <c r="G95" s="61" t="str">
        <f t="shared" si="1"/>
        <v/>
      </c>
    </row>
    <row r="96" spans="1:7">
      <c r="A96" s="59" t="str">
        <f>個人申込書!V100</f>
        <v/>
      </c>
      <c r="B96" s="59">
        <v>0</v>
      </c>
      <c r="C96" s="59" t="str">
        <f>個人申込書!W100</f>
        <v>　</v>
      </c>
      <c r="D96" s="59">
        <f>個人申込書!I100</f>
        <v>0</v>
      </c>
      <c r="E96" s="59" t="str">
        <f>個人申込書!Y100</f>
        <v/>
      </c>
      <c r="F96" s="76" t="str">
        <f>IF(OR(C96="",個人申込書!D100=""),"",個人申込書!D100)</f>
        <v/>
      </c>
      <c r="G96" s="61" t="str">
        <f t="shared" si="1"/>
        <v/>
      </c>
    </row>
    <row r="97" spans="1:7">
      <c r="A97" s="59" t="str">
        <f>個人申込書!V101</f>
        <v/>
      </c>
      <c r="B97" s="59">
        <v>0</v>
      </c>
      <c r="C97" s="59" t="str">
        <f>個人申込書!W101</f>
        <v>　</v>
      </c>
      <c r="D97" s="59">
        <f>個人申込書!I101</f>
        <v>0</v>
      </c>
      <c r="E97" s="59" t="str">
        <f>個人申込書!Y101</f>
        <v/>
      </c>
      <c r="F97" s="76" t="str">
        <f>IF(OR(C97="",個人申込書!D101=""),"",個人申込書!D101)</f>
        <v/>
      </c>
      <c r="G97" s="61" t="str">
        <f t="shared" si="1"/>
        <v/>
      </c>
    </row>
    <row r="98" spans="1:7">
      <c r="A98" s="59" t="str">
        <f>個人申込書!V102</f>
        <v/>
      </c>
      <c r="B98" s="59">
        <v>0</v>
      </c>
      <c r="C98" s="59" t="str">
        <f>個人申込書!W102</f>
        <v>　</v>
      </c>
      <c r="D98" s="59">
        <f>個人申込書!I102</f>
        <v>0</v>
      </c>
      <c r="E98" s="59" t="str">
        <f>個人申込書!Y102</f>
        <v/>
      </c>
      <c r="F98" s="76" t="str">
        <f>IF(OR(C98="",個人申込書!D102=""),"",個人申込書!D102)</f>
        <v/>
      </c>
      <c r="G98" s="61" t="str">
        <f t="shared" si="1"/>
        <v/>
      </c>
    </row>
    <row r="99" spans="1:7">
      <c r="A99" s="59" t="str">
        <f>個人申込書!V103</f>
        <v/>
      </c>
      <c r="B99" s="59">
        <v>0</v>
      </c>
      <c r="C99" s="59" t="str">
        <f>個人申込書!W103</f>
        <v>　</v>
      </c>
      <c r="D99" s="59">
        <f>個人申込書!I103</f>
        <v>0</v>
      </c>
      <c r="E99" s="59" t="str">
        <f>個人申込書!Y103</f>
        <v/>
      </c>
      <c r="F99" s="76" t="str">
        <f>IF(OR(C99="",個人申込書!D103=""),"",個人申込書!D103)</f>
        <v/>
      </c>
      <c r="G99" s="61" t="str">
        <f t="shared" si="1"/>
        <v/>
      </c>
    </row>
    <row r="100" spans="1:7">
      <c r="A100" s="59" t="str">
        <f>個人申込書!V104</f>
        <v/>
      </c>
      <c r="B100" s="59">
        <v>0</v>
      </c>
      <c r="C100" s="59" t="str">
        <f>個人申込書!W104</f>
        <v>　</v>
      </c>
      <c r="D100" s="59">
        <f>個人申込書!I104</f>
        <v>0</v>
      </c>
      <c r="E100" s="59" t="str">
        <f>個人申込書!Y104</f>
        <v/>
      </c>
      <c r="F100" s="76" t="str">
        <f>IF(OR(C100="",個人申込書!D104=""),"",個人申込書!D104)</f>
        <v/>
      </c>
      <c r="G100" s="61" t="str">
        <f t="shared" si="1"/>
        <v/>
      </c>
    </row>
    <row r="101" spans="1:7">
      <c r="A101" s="59" t="str">
        <f>個人申込書!V105</f>
        <v/>
      </c>
      <c r="B101" s="59">
        <v>0</v>
      </c>
      <c r="C101" s="59" t="str">
        <f>個人申込書!W105</f>
        <v>　</v>
      </c>
      <c r="D101" s="59">
        <f>個人申込書!I105</f>
        <v>0</v>
      </c>
      <c r="E101" s="59" t="str">
        <f>個人申込書!Y105</f>
        <v/>
      </c>
      <c r="F101" s="76" t="str">
        <f>IF(OR(C101="",個人申込書!D105=""),"",個人申込書!D105)</f>
        <v/>
      </c>
      <c r="G101" s="61" t="str">
        <f t="shared" si="1"/>
        <v/>
      </c>
    </row>
    <row r="102" spans="1:7">
      <c r="A102" s="59" t="str">
        <f>個人申込書!V106</f>
        <v/>
      </c>
      <c r="B102" s="59">
        <v>0</v>
      </c>
      <c r="C102" s="59" t="str">
        <f>個人申込書!W106</f>
        <v>　</v>
      </c>
      <c r="D102" s="59">
        <f>個人申込書!I106</f>
        <v>0</v>
      </c>
      <c r="E102" s="59" t="str">
        <f>個人申込書!Y106</f>
        <v/>
      </c>
      <c r="F102" s="76" t="str">
        <f>IF(OR(C102="",個人申込書!D106=""),"",個人申込書!D106)</f>
        <v/>
      </c>
      <c r="G102" s="61" t="str">
        <f t="shared" si="1"/>
        <v/>
      </c>
    </row>
    <row r="103" spans="1:7">
      <c r="A103" s="59" t="str">
        <f>個人申込書!V107</f>
        <v/>
      </c>
      <c r="B103" s="59">
        <v>0</v>
      </c>
      <c r="C103" s="59" t="str">
        <f>個人申込書!W107</f>
        <v>　</v>
      </c>
      <c r="D103" s="59">
        <f>個人申込書!I107</f>
        <v>0</v>
      </c>
      <c r="E103" s="59" t="str">
        <f>個人申込書!Y107</f>
        <v/>
      </c>
      <c r="F103" s="76" t="str">
        <f>IF(OR(C103="",個人申込書!D107=""),"",個人申込書!D107)</f>
        <v/>
      </c>
      <c r="G103" s="61" t="str">
        <f t="shared" si="1"/>
        <v/>
      </c>
    </row>
    <row r="104" spans="1:7">
      <c r="A104" s="59" t="str">
        <f>個人申込書!V108</f>
        <v/>
      </c>
      <c r="B104" s="59">
        <v>0</v>
      </c>
      <c r="C104" s="59" t="str">
        <f>個人申込書!W108</f>
        <v>　</v>
      </c>
      <c r="D104" s="59">
        <f>個人申込書!I108</f>
        <v>0</v>
      </c>
      <c r="E104" s="59" t="str">
        <f>個人申込書!Y108</f>
        <v/>
      </c>
      <c r="F104" s="76" t="str">
        <f>IF(OR(C104="",個人申込書!D108=""),"",個人申込書!D108)</f>
        <v/>
      </c>
      <c r="G104" s="61" t="str">
        <f t="shared" si="1"/>
        <v/>
      </c>
    </row>
    <row r="105" spans="1:7">
      <c r="A105" s="59" t="str">
        <f>個人申込書!V109</f>
        <v/>
      </c>
      <c r="B105" s="59">
        <v>0</v>
      </c>
      <c r="C105" s="59" t="str">
        <f>個人申込書!W109</f>
        <v>　</v>
      </c>
      <c r="D105" s="59">
        <f>個人申込書!I109</f>
        <v>0</v>
      </c>
      <c r="E105" s="59" t="str">
        <f>個人申込書!Y109</f>
        <v/>
      </c>
      <c r="F105" s="76" t="str">
        <f>IF(OR(C105="",個人申込書!D109=""),"",個人申込書!D109)</f>
        <v/>
      </c>
      <c r="G105" s="61" t="str">
        <f t="shared" si="1"/>
        <v/>
      </c>
    </row>
    <row r="106" spans="1:7">
      <c r="A106" s="59" t="str">
        <f>個人申込書!V110</f>
        <v/>
      </c>
      <c r="B106" s="59">
        <v>0</v>
      </c>
      <c r="C106" s="59" t="str">
        <f>個人申込書!W110</f>
        <v>　</v>
      </c>
      <c r="D106" s="59">
        <f>個人申込書!I110</f>
        <v>0</v>
      </c>
      <c r="E106" s="59" t="str">
        <f>個人申込書!Y110</f>
        <v/>
      </c>
      <c r="F106" s="76" t="str">
        <f>IF(OR(C106="",個人申込書!D110=""),"",個人申込書!D110)</f>
        <v/>
      </c>
      <c r="G106" s="61" t="str">
        <f t="shared" si="1"/>
        <v/>
      </c>
    </row>
    <row r="107" spans="1:7">
      <c r="A107" s="59" t="str">
        <f>個人申込書!V111</f>
        <v/>
      </c>
      <c r="B107" s="59">
        <v>0</v>
      </c>
      <c r="C107" s="59" t="str">
        <f>個人申込書!W111</f>
        <v>　</v>
      </c>
      <c r="D107" s="59">
        <f>個人申込書!I111</f>
        <v>0</v>
      </c>
      <c r="E107" s="59" t="str">
        <f>個人申込書!Y111</f>
        <v/>
      </c>
      <c r="F107" s="76" t="str">
        <f>IF(OR(C107="",個人申込書!D111=""),"",個人申込書!D111)</f>
        <v/>
      </c>
      <c r="G107" s="61" t="str">
        <f t="shared" si="1"/>
        <v/>
      </c>
    </row>
    <row r="108" spans="1:7">
      <c r="A108" s="59" t="str">
        <f>個人申込書!V112</f>
        <v/>
      </c>
      <c r="B108" s="59">
        <v>0</v>
      </c>
      <c r="C108" s="59" t="str">
        <f>個人申込書!W112</f>
        <v>　</v>
      </c>
      <c r="D108" s="59">
        <f>個人申込書!I112</f>
        <v>0</v>
      </c>
      <c r="E108" s="59" t="str">
        <f>個人申込書!Y112</f>
        <v/>
      </c>
      <c r="F108" s="76" t="str">
        <f>IF(OR(C108="",個人申込書!D112=""),"",個人申込書!D112)</f>
        <v/>
      </c>
      <c r="G108" s="61" t="str">
        <f t="shared" si="1"/>
        <v/>
      </c>
    </row>
    <row r="109" spans="1:7">
      <c r="A109" s="59" t="str">
        <f>個人申込書!V113</f>
        <v/>
      </c>
      <c r="B109" s="59">
        <v>0</v>
      </c>
      <c r="C109" s="59" t="str">
        <f>個人申込書!W113</f>
        <v>　</v>
      </c>
      <c r="D109" s="59">
        <f>個人申込書!I113</f>
        <v>0</v>
      </c>
      <c r="E109" s="59" t="str">
        <f>個人申込書!Y113</f>
        <v/>
      </c>
      <c r="F109" s="76" t="str">
        <f>IF(OR(C109="",個人申込書!D113=""),"",個人申込書!D113)</f>
        <v/>
      </c>
      <c r="G109" s="61" t="str">
        <f t="shared" si="1"/>
        <v/>
      </c>
    </row>
    <row r="110" spans="1:7">
      <c r="A110" s="59" t="str">
        <f>個人申込書!V114</f>
        <v/>
      </c>
      <c r="B110" s="59">
        <v>0</v>
      </c>
      <c r="C110" s="59" t="str">
        <f>個人申込書!W114</f>
        <v>　</v>
      </c>
      <c r="D110" s="59">
        <f>個人申込書!I114</f>
        <v>0</v>
      </c>
      <c r="E110" s="59" t="str">
        <f>個人申込書!Y114</f>
        <v/>
      </c>
      <c r="F110" s="76" t="str">
        <f>IF(OR(C110="",個人申込書!D114=""),"",個人申込書!D114)</f>
        <v/>
      </c>
      <c r="G110" s="61" t="str">
        <f t="shared" si="1"/>
        <v/>
      </c>
    </row>
    <row r="111" spans="1:7">
      <c r="A111" s="59" t="str">
        <f>個人申込書!V115</f>
        <v/>
      </c>
      <c r="B111" s="59">
        <v>0</v>
      </c>
      <c r="C111" s="59" t="str">
        <f>個人申込書!W115</f>
        <v>　</v>
      </c>
      <c r="D111" s="59">
        <f>個人申込書!I115</f>
        <v>0</v>
      </c>
      <c r="E111" s="59" t="str">
        <f>個人申込書!Y115</f>
        <v/>
      </c>
      <c r="F111" s="76" t="str">
        <f>IF(OR(C111="",個人申込書!D115=""),"",個人申込書!D115)</f>
        <v/>
      </c>
      <c r="G111" s="61" t="str">
        <f t="shared" si="1"/>
        <v/>
      </c>
    </row>
    <row r="112" spans="1:7">
      <c r="A112" s="59" t="str">
        <f>個人申込書!V116</f>
        <v/>
      </c>
      <c r="B112" s="59">
        <v>0</v>
      </c>
      <c r="C112" s="59" t="str">
        <f>個人申込書!W116</f>
        <v>　</v>
      </c>
      <c r="D112" s="59">
        <f>個人申込書!I116</f>
        <v>0</v>
      </c>
      <c r="E112" s="59" t="str">
        <f>個人申込書!Y116</f>
        <v/>
      </c>
      <c r="F112" s="76" t="str">
        <f>IF(OR(C112="",個人申込書!D116=""),"",個人申込書!D116)</f>
        <v/>
      </c>
      <c r="G112" s="61" t="str">
        <f t="shared" si="1"/>
        <v/>
      </c>
    </row>
    <row r="113" spans="1:7">
      <c r="A113" s="59" t="str">
        <f>個人申込書!V117</f>
        <v/>
      </c>
      <c r="B113" s="59">
        <v>0</v>
      </c>
      <c r="C113" s="59" t="str">
        <f>個人申込書!W117</f>
        <v>　</v>
      </c>
      <c r="D113" s="59">
        <f>個人申込書!I117</f>
        <v>0</v>
      </c>
      <c r="E113" s="59" t="str">
        <f>個人申込書!Y117</f>
        <v/>
      </c>
      <c r="F113" s="76" t="str">
        <f>IF(OR(C113="",個人申込書!D117=""),"",個人申込書!D117)</f>
        <v/>
      </c>
      <c r="G113" s="61" t="str">
        <f t="shared" si="1"/>
        <v/>
      </c>
    </row>
    <row r="114" spans="1:7">
      <c r="A114" s="59" t="str">
        <f>個人申込書!V118</f>
        <v/>
      </c>
      <c r="B114" s="59">
        <v>0</v>
      </c>
      <c r="C114" s="59" t="str">
        <f>個人申込書!W118</f>
        <v>　</v>
      </c>
      <c r="D114" s="59">
        <f>個人申込書!I118</f>
        <v>0</v>
      </c>
      <c r="E114" s="59" t="str">
        <f>個人申込書!Y118</f>
        <v/>
      </c>
      <c r="F114" s="76" t="str">
        <f>IF(OR(C114="",個人申込書!D118=""),"",個人申込書!D118)</f>
        <v/>
      </c>
      <c r="G114" s="61" t="str">
        <f t="shared" si="1"/>
        <v/>
      </c>
    </row>
    <row r="115" spans="1:7">
      <c r="A115" s="59" t="str">
        <f>個人申込書!V119</f>
        <v/>
      </c>
      <c r="B115" s="59">
        <v>0</v>
      </c>
      <c r="C115" s="59" t="str">
        <f>個人申込書!W119</f>
        <v>　</v>
      </c>
      <c r="D115" s="59">
        <f>個人申込書!I119</f>
        <v>0</v>
      </c>
      <c r="E115" s="59" t="str">
        <f>個人申込書!Y119</f>
        <v/>
      </c>
      <c r="F115" s="76" t="str">
        <f>IF(OR(C115="",個人申込書!D119=""),"",個人申込書!D119)</f>
        <v/>
      </c>
      <c r="G115" s="61" t="str">
        <f t="shared" si="1"/>
        <v/>
      </c>
    </row>
    <row r="116" spans="1:7">
      <c r="A116" s="59" t="str">
        <f>個人申込書!V120</f>
        <v/>
      </c>
      <c r="B116" s="59">
        <v>0</v>
      </c>
      <c r="C116" s="59" t="str">
        <f>個人申込書!W120</f>
        <v>　</v>
      </c>
      <c r="D116" s="59">
        <f>個人申込書!I120</f>
        <v>0</v>
      </c>
      <c r="E116" s="59" t="str">
        <f>個人申込書!Y120</f>
        <v/>
      </c>
      <c r="F116" s="76" t="str">
        <f>IF(OR(C116="",個人申込書!D120=""),"",個人申込書!D120)</f>
        <v/>
      </c>
      <c r="G116" s="61" t="str">
        <f t="shared" si="1"/>
        <v/>
      </c>
    </row>
    <row r="117" spans="1:7">
      <c r="A117" s="59" t="str">
        <f>個人申込書!V121</f>
        <v/>
      </c>
      <c r="B117" s="59">
        <v>0</v>
      </c>
      <c r="C117" s="59" t="str">
        <f>個人申込書!W121</f>
        <v>　</v>
      </c>
      <c r="D117" s="59">
        <f>個人申込書!I121</f>
        <v>0</v>
      </c>
      <c r="E117" s="59" t="str">
        <f>個人申込書!Y121</f>
        <v/>
      </c>
      <c r="F117" s="76" t="str">
        <f>IF(OR(C117="",個人申込書!D121=""),"",個人申込書!D121)</f>
        <v/>
      </c>
      <c r="G117" s="61" t="str">
        <f t="shared" si="1"/>
        <v/>
      </c>
    </row>
    <row r="118" spans="1:7">
      <c r="A118" s="59" t="str">
        <f>個人申込書!V122</f>
        <v/>
      </c>
      <c r="B118" s="59">
        <v>0</v>
      </c>
      <c r="C118" s="59" t="str">
        <f>個人申込書!W122</f>
        <v>　</v>
      </c>
      <c r="D118" s="59">
        <f>個人申込書!I122</f>
        <v>0</v>
      </c>
      <c r="E118" s="59" t="str">
        <f>個人申込書!Y122</f>
        <v/>
      </c>
      <c r="F118" s="76" t="str">
        <f>IF(OR(C118="",個人申込書!D122=""),"",個人申込書!D122)</f>
        <v/>
      </c>
      <c r="G118" s="61" t="str">
        <f t="shared" si="1"/>
        <v/>
      </c>
    </row>
    <row r="119" spans="1:7">
      <c r="A119" s="59" t="str">
        <f>個人申込書!V123</f>
        <v/>
      </c>
      <c r="B119" s="59">
        <v>0</v>
      </c>
      <c r="C119" s="59" t="str">
        <f>個人申込書!W123</f>
        <v>　</v>
      </c>
      <c r="D119" s="59">
        <f>個人申込書!I123</f>
        <v>0</v>
      </c>
      <c r="E119" s="59" t="str">
        <f>個人申込書!Y123</f>
        <v/>
      </c>
      <c r="F119" s="76" t="str">
        <f>IF(OR(C119="",個人申込書!D123=""),"",個人申込書!D123)</f>
        <v/>
      </c>
      <c r="G119" s="61" t="str">
        <f t="shared" si="1"/>
        <v/>
      </c>
    </row>
    <row r="120" spans="1:7">
      <c r="A120" s="59" t="str">
        <f>個人申込書!V124</f>
        <v/>
      </c>
      <c r="B120" s="59">
        <v>0</v>
      </c>
      <c r="C120" s="59" t="str">
        <f>個人申込書!W124</f>
        <v>　</v>
      </c>
      <c r="D120" s="59">
        <f>個人申込書!I124</f>
        <v>0</v>
      </c>
      <c r="E120" s="59" t="str">
        <f>個人申込書!Y124</f>
        <v/>
      </c>
      <c r="F120" s="76" t="str">
        <f>IF(OR(C120="",個人申込書!D124=""),"",個人申込書!D124)</f>
        <v/>
      </c>
      <c r="G120" s="61" t="str">
        <f t="shared" si="1"/>
        <v/>
      </c>
    </row>
    <row r="121" spans="1:7">
      <c r="A121" s="59" t="str">
        <f>個人申込書!V125</f>
        <v/>
      </c>
      <c r="B121" s="59">
        <v>0</v>
      </c>
      <c r="C121" s="59" t="str">
        <f>個人申込書!W125</f>
        <v>　</v>
      </c>
      <c r="D121" s="59">
        <f>個人申込書!I125</f>
        <v>0</v>
      </c>
      <c r="E121" s="59" t="str">
        <f>個人申込書!Y125</f>
        <v/>
      </c>
      <c r="F121" s="76" t="str">
        <f>IF(OR(C121="",個人申込書!D125=""),"",個人申込書!D125)</f>
        <v/>
      </c>
      <c r="G121" s="61" t="str">
        <f t="shared" si="1"/>
        <v/>
      </c>
    </row>
    <row r="122" spans="1:7">
      <c r="A122" s="59" t="str">
        <f>個人申込書!V126</f>
        <v/>
      </c>
      <c r="B122" s="59">
        <v>0</v>
      </c>
      <c r="C122" s="59" t="str">
        <f>個人申込書!W126</f>
        <v>　</v>
      </c>
      <c r="D122" s="59">
        <f>個人申込書!I126</f>
        <v>0</v>
      </c>
      <c r="E122" s="59" t="str">
        <f>個人申込書!Y126</f>
        <v/>
      </c>
      <c r="F122" s="76" t="str">
        <f>IF(OR(C122="",個人申込書!D126=""),"",個人申込書!D126)</f>
        <v/>
      </c>
      <c r="G122" s="61" t="str">
        <f t="shared" si="1"/>
        <v/>
      </c>
    </row>
    <row r="123" spans="1:7">
      <c r="A123" s="55" t="str">
        <f>個人申込書!V127</f>
        <v/>
      </c>
      <c r="B123" s="55">
        <v>0</v>
      </c>
      <c r="C123" s="55" t="str">
        <f>個人申込書!W127</f>
        <v>　</v>
      </c>
      <c r="D123" s="55">
        <f>個人申込書!I127</f>
        <v>0</v>
      </c>
      <c r="E123" s="55" t="str">
        <f>個人申込書!Y127</f>
        <v/>
      </c>
      <c r="F123" s="75" t="str">
        <f>IF(OR(C123="",個人申込書!D127=""),"",個人申込書!D127)</f>
        <v/>
      </c>
      <c r="G123" s="61" t="str">
        <f t="shared" si="1"/>
        <v/>
      </c>
    </row>
  </sheetData>
  <phoneticPr fontId="3"/>
  <pageMargins left="0.75" right="0.75" top="1" bottom="1"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L498"/>
  <sheetViews>
    <sheetView workbookViewId="0">
      <pane ySplit="1" topLeftCell="A74" activePane="bottomLeft" state="frozen"/>
      <selection activeCell="O29" sqref="O29:P29"/>
      <selection pane="bottomLeft" activeCell="O29" sqref="O29:P29"/>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76</v>
      </c>
      <c r="B1" t="s">
        <v>82</v>
      </c>
      <c r="C1" t="s">
        <v>83</v>
      </c>
      <c r="D1" t="s">
        <v>78</v>
      </c>
      <c r="E1" t="s">
        <v>84</v>
      </c>
      <c r="F1" t="s">
        <v>77</v>
      </c>
      <c r="G1" t="s">
        <v>85</v>
      </c>
    </row>
    <row r="2" spans="1:12">
      <c r="A2" s="105" t="str">
        <f>IF(B2="","",個人申込書!V6)</f>
        <v/>
      </c>
      <c r="B2" s="105" t="str">
        <f>個人申込書!AC6</f>
        <v/>
      </c>
      <c r="C2" s="105" t="str">
        <f>個人申込書!AG6</f>
        <v/>
      </c>
      <c r="D2" s="105" t="str">
        <f>個人申込書!Y6</f>
        <v/>
      </c>
      <c r="E2" s="106">
        <v>0</v>
      </c>
      <c r="F2" s="106">
        <v>5</v>
      </c>
      <c r="G2" s="105" t="str">
        <f>個人申込書!AK6</f>
        <v>999:99.99</v>
      </c>
      <c r="L2">
        <f>COUNTIF(C2:C524,400)</f>
        <v>0</v>
      </c>
    </row>
    <row r="3" spans="1:12">
      <c r="A3" s="105" t="str">
        <f>IF(B3="","",個人申込書!V7)</f>
        <v/>
      </c>
      <c r="B3" s="105" t="str">
        <f>個人申込書!AC7</f>
        <v/>
      </c>
      <c r="C3" s="105" t="str">
        <f>個人申込書!AG7</f>
        <v/>
      </c>
      <c r="D3" s="105" t="str">
        <f>個人申込書!Y7</f>
        <v/>
      </c>
      <c r="E3" s="106">
        <v>0</v>
      </c>
      <c r="F3" s="105">
        <v>5</v>
      </c>
      <c r="G3" s="105" t="str">
        <f>個人申込書!AK7</f>
        <v>999:99.99</v>
      </c>
    </row>
    <row r="4" spans="1:12">
      <c r="A4" s="105" t="str">
        <f>IF(B4="","",個人申込書!V8)</f>
        <v/>
      </c>
      <c r="B4" s="105" t="str">
        <f>個人申込書!AC8</f>
        <v/>
      </c>
      <c r="C4" s="105" t="str">
        <f>個人申込書!AG8</f>
        <v/>
      </c>
      <c r="D4" s="105" t="str">
        <f>個人申込書!Y8</f>
        <v/>
      </c>
      <c r="E4" s="106">
        <v>0</v>
      </c>
      <c r="F4" s="105">
        <v>5</v>
      </c>
      <c r="G4" s="105" t="str">
        <f>個人申込書!AK8</f>
        <v>999:99.99</v>
      </c>
    </row>
    <row r="5" spans="1:12">
      <c r="A5" s="105" t="str">
        <f>IF(B5="","",個人申込書!V9)</f>
        <v/>
      </c>
      <c r="B5" s="105" t="str">
        <f>個人申込書!AC9</f>
        <v/>
      </c>
      <c r="C5" s="105" t="str">
        <f>個人申込書!AG9</f>
        <v/>
      </c>
      <c r="D5" s="105" t="str">
        <f>個人申込書!Y9</f>
        <v/>
      </c>
      <c r="E5" s="106">
        <v>0</v>
      </c>
      <c r="F5" s="105">
        <v>5</v>
      </c>
      <c r="G5" s="105" t="str">
        <f>個人申込書!AK9</f>
        <v>999:99.99</v>
      </c>
    </row>
    <row r="6" spans="1:12">
      <c r="A6" s="105" t="str">
        <f>IF(B6="","",個人申込書!V10)</f>
        <v/>
      </c>
      <c r="B6" s="105" t="str">
        <f>個人申込書!AC10</f>
        <v/>
      </c>
      <c r="C6" s="105" t="str">
        <f>個人申込書!AG10</f>
        <v/>
      </c>
      <c r="D6" s="105" t="str">
        <f>個人申込書!Y10</f>
        <v/>
      </c>
      <c r="E6" s="106">
        <v>0</v>
      </c>
      <c r="F6" s="105">
        <v>5</v>
      </c>
      <c r="G6" s="105" t="str">
        <f>個人申込書!AK10</f>
        <v>999:99.99</v>
      </c>
    </row>
    <row r="7" spans="1:12">
      <c r="A7" s="105" t="str">
        <f>IF(B7="","",個人申込書!V11)</f>
        <v/>
      </c>
      <c r="B7" s="105" t="str">
        <f>個人申込書!AC11</f>
        <v/>
      </c>
      <c r="C7" s="105" t="str">
        <f>個人申込書!AG11</f>
        <v/>
      </c>
      <c r="D7" s="105" t="str">
        <f>個人申込書!Y11</f>
        <v/>
      </c>
      <c r="E7" s="106">
        <v>0</v>
      </c>
      <c r="F7" s="105">
        <v>5</v>
      </c>
      <c r="G7" s="105" t="str">
        <f>個人申込書!AK11</f>
        <v>999:99.99</v>
      </c>
    </row>
    <row r="8" spans="1:12">
      <c r="A8" s="105" t="str">
        <f>IF(B8="","",個人申込書!V12)</f>
        <v/>
      </c>
      <c r="B8" s="105" t="str">
        <f>個人申込書!AC12</f>
        <v/>
      </c>
      <c r="C8" s="105" t="str">
        <f>個人申込書!AG12</f>
        <v/>
      </c>
      <c r="D8" s="105" t="str">
        <f>個人申込書!Y12</f>
        <v/>
      </c>
      <c r="E8" s="106">
        <v>0</v>
      </c>
      <c r="F8" s="105">
        <v>5</v>
      </c>
      <c r="G8" s="105" t="str">
        <f>個人申込書!AK12</f>
        <v>999:99.99</v>
      </c>
    </row>
    <row r="9" spans="1:12">
      <c r="A9" s="105" t="str">
        <f>IF(B9="","",個人申込書!V13)</f>
        <v/>
      </c>
      <c r="B9" s="105" t="str">
        <f>個人申込書!AC13</f>
        <v/>
      </c>
      <c r="C9" s="105" t="str">
        <f>個人申込書!AG13</f>
        <v/>
      </c>
      <c r="D9" s="105" t="str">
        <f>個人申込書!Y13</f>
        <v/>
      </c>
      <c r="E9" s="106">
        <v>0</v>
      </c>
      <c r="F9" s="105">
        <v>5</v>
      </c>
      <c r="G9" s="105" t="str">
        <f>個人申込書!AK13</f>
        <v>999:99.99</v>
      </c>
    </row>
    <row r="10" spans="1:12">
      <c r="A10" s="105" t="str">
        <f>IF(B10="","",個人申込書!V14)</f>
        <v/>
      </c>
      <c r="B10" s="105" t="str">
        <f>個人申込書!AC14</f>
        <v/>
      </c>
      <c r="C10" s="105" t="str">
        <f>個人申込書!AG14</f>
        <v/>
      </c>
      <c r="D10" s="105" t="str">
        <f>個人申込書!Y14</f>
        <v/>
      </c>
      <c r="E10" s="106">
        <v>0</v>
      </c>
      <c r="F10" s="105">
        <v>5</v>
      </c>
      <c r="G10" s="105" t="str">
        <f>個人申込書!AK14</f>
        <v>999:99.99</v>
      </c>
    </row>
    <row r="11" spans="1:12">
      <c r="A11" s="105" t="str">
        <f>IF(B11="","",個人申込書!V15)</f>
        <v/>
      </c>
      <c r="B11" s="105" t="str">
        <f>個人申込書!AC15</f>
        <v/>
      </c>
      <c r="C11" s="105" t="str">
        <f>個人申込書!AG15</f>
        <v/>
      </c>
      <c r="D11" s="105" t="str">
        <f>個人申込書!Y15</f>
        <v/>
      </c>
      <c r="E11" s="106">
        <v>0</v>
      </c>
      <c r="F11" s="105">
        <v>5</v>
      </c>
      <c r="G11" s="105" t="str">
        <f>個人申込書!AK15</f>
        <v>999:99.99</v>
      </c>
    </row>
    <row r="12" spans="1:12">
      <c r="A12" s="105" t="str">
        <f>IF(B12="","",個人申込書!V16)</f>
        <v/>
      </c>
      <c r="B12" s="105" t="str">
        <f>個人申込書!AC16</f>
        <v/>
      </c>
      <c r="C12" s="105" t="str">
        <f>個人申込書!AG16</f>
        <v/>
      </c>
      <c r="D12" s="105" t="str">
        <f>個人申込書!Y16</f>
        <v/>
      </c>
      <c r="E12" s="106">
        <v>0</v>
      </c>
      <c r="F12" s="105">
        <v>5</v>
      </c>
      <c r="G12" s="105" t="str">
        <f>個人申込書!AK16</f>
        <v>999:99.99</v>
      </c>
    </row>
    <row r="13" spans="1:12">
      <c r="A13" s="105" t="str">
        <f>IF(B13="","",個人申込書!V17)</f>
        <v/>
      </c>
      <c r="B13" s="105" t="str">
        <f>個人申込書!AC17</f>
        <v/>
      </c>
      <c r="C13" s="105" t="str">
        <f>個人申込書!AG17</f>
        <v/>
      </c>
      <c r="D13" s="105" t="str">
        <f>個人申込書!Y17</f>
        <v/>
      </c>
      <c r="E13" s="106">
        <v>0</v>
      </c>
      <c r="F13" s="105">
        <v>5</v>
      </c>
      <c r="G13" s="105" t="str">
        <f>個人申込書!AK17</f>
        <v>999:99.99</v>
      </c>
    </row>
    <row r="14" spans="1:12">
      <c r="A14" s="105" t="str">
        <f>IF(B14="","",個人申込書!V18)</f>
        <v/>
      </c>
      <c r="B14" s="105" t="str">
        <f>個人申込書!AC18</f>
        <v/>
      </c>
      <c r="C14" s="105" t="str">
        <f>個人申込書!AG18</f>
        <v/>
      </c>
      <c r="D14" s="105" t="str">
        <f>個人申込書!Y18</f>
        <v/>
      </c>
      <c r="E14" s="106">
        <v>0</v>
      </c>
      <c r="F14" s="105">
        <v>5</v>
      </c>
      <c r="G14" s="105" t="str">
        <f>個人申込書!AK18</f>
        <v>999:99.99</v>
      </c>
    </row>
    <row r="15" spans="1:12">
      <c r="A15" s="105" t="str">
        <f>IF(B15="","",個人申込書!V19)</f>
        <v/>
      </c>
      <c r="B15" s="105" t="str">
        <f>個人申込書!AC19</f>
        <v/>
      </c>
      <c r="C15" s="105" t="str">
        <f>個人申込書!AG19</f>
        <v/>
      </c>
      <c r="D15" s="105" t="str">
        <f>個人申込書!Y19</f>
        <v/>
      </c>
      <c r="E15" s="106">
        <v>0</v>
      </c>
      <c r="F15" s="105">
        <v>5</v>
      </c>
      <c r="G15" s="105" t="str">
        <f>個人申込書!AK19</f>
        <v>999:99.99</v>
      </c>
    </row>
    <row r="16" spans="1:12">
      <c r="A16" s="105" t="str">
        <f>IF(B16="","",個人申込書!V20)</f>
        <v/>
      </c>
      <c r="B16" s="105" t="str">
        <f>個人申込書!AC20</f>
        <v/>
      </c>
      <c r="C16" s="105" t="str">
        <f>個人申込書!AG20</f>
        <v/>
      </c>
      <c r="D16" s="105" t="str">
        <f>個人申込書!Y20</f>
        <v/>
      </c>
      <c r="E16" s="106">
        <v>0</v>
      </c>
      <c r="F16" s="105">
        <v>5</v>
      </c>
      <c r="G16" s="105" t="str">
        <f>個人申込書!AK20</f>
        <v>999:99.99</v>
      </c>
    </row>
    <row r="17" spans="1:7">
      <c r="A17" s="105" t="str">
        <f>IF(B17="","",個人申込書!V21)</f>
        <v/>
      </c>
      <c r="B17" s="105" t="str">
        <f>個人申込書!AC21</f>
        <v/>
      </c>
      <c r="C17" s="105" t="str">
        <f>個人申込書!AG21</f>
        <v/>
      </c>
      <c r="D17" s="105" t="str">
        <f>個人申込書!Y21</f>
        <v/>
      </c>
      <c r="E17" s="106">
        <v>0</v>
      </c>
      <c r="F17" s="105">
        <v>5</v>
      </c>
      <c r="G17" s="105" t="str">
        <f>個人申込書!AK21</f>
        <v>999:99.99</v>
      </c>
    </row>
    <row r="18" spans="1:7">
      <c r="A18" s="105" t="str">
        <f>IF(B18="","",個人申込書!V22)</f>
        <v/>
      </c>
      <c r="B18" s="105" t="str">
        <f>個人申込書!AC22</f>
        <v/>
      </c>
      <c r="C18" s="105" t="str">
        <f>個人申込書!AG22</f>
        <v/>
      </c>
      <c r="D18" s="105" t="str">
        <f>個人申込書!Y22</f>
        <v/>
      </c>
      <c r="E18" s="106">
        <v>0</v>
      </c>
      <c r="F18" s="105">
        <v>5</v>
      </c>
      <c r="G18" s="105" t="str">
        <f>個人申込書!AK22</f>
        <v>999:99.99</v>
      </c>
    </row>
    <row r="19" spans="1:7">
      <c r="A19" s="105" t="str">
        <f>IF(B19="","",個人申込書!V23)</f>
        <v/>
      </c>
      <c r="B19" s="105" t="str">
        <f>個人申込書!AC23</f>
        <v/>
      </c>
      <c r="C19" s="105" t="str">
        <f>個人申込書!AG23</f>
        <v/>
      </c>
      <c r="D19" s="105" t="str">
        <f>個人申込書!Y23</f>
        <v/>
      </c>
      <c r="E19" s="106">
        <v>0</v>
      </c>
      <c r="F19" s="105">
        <v>5</v>
      </c>
      <c r="G19" s="105" t="str">
        <f>個人申込書!AK23</f>
        <v>999:99.99</v>
      </c>
    </row>
    <row r="20" spans="1:7">
      <c r="A20" s="105" t="str">
        <f>IF(B20="","",個人申込書!V24)</f>
        <v/>
      </c>
      <c r="B20" s="105" t="str">
        <f>個人申込書!AC24</f>
        <v/>
      </c>
      <c r="C20" s="105" t="str">
        <f>個人申込書!AG24</f>
        <v/>
      </c>
      <c r="D20" s="105" t="str">
        <f>個人申込書!Y24</f>
        <v/>
      </c>
      <c r="E20" s="106">
        <v>0</v>
      </c>
      <c r="F20" s="105">
        <v>5</v>
      </c>
      <c r="G20" s="105" t="str">
        <f>個人申込書!AK24</f>
        <v>999:99.99</v>
      </c>
    </row>
    <row r="21" spans="1:7">
      <c r="A21" s="105" t="str">
        <f>IF(B21="","",個人申込書!V25)</f>
        <v/>
      </c>
      <c r="B21" s="105" t="str">
        <f>個人申込書!AC25</f>
        <v/>
      </c>
      <c r="C21" s="105" t="str">
        <f>個人申込書!AG25</f>
        <v/>
      </c>
      <c r="D21" s="105" t="str">
        <f>個人申込書!Y25</f>
        <v/>
      </c>
      <c r="E21" s="106">
        <v>0</v>
      </c>
      <c r="F21" s="105">
        <v>5</v>
      </c>
      <c r="G21" s="105" t="str">
        <f>個人申込書!AK25</f>
        <v>999:99.99</v>
      </c>
    </row>
    <row r="22" spans="1:7">
      <c r="A22" s="105" t="str">
        <f>IF(B22="","",個人申込書!V26)</f>
        <v/>
      </c>
      <c r="B22" s="105" t="str">
        <f>個人申込書!AC26</f>
        <v/>
      </c>
      <c r="C22" s="105" t="str">
        <f>個人申込書!AG26</f>
        <v/>
      </c>
      <c r="D22" s="105" t="str">
        <f>個人申込書!Y26</f>
        <v/>
      </c>
      <c r="E22" s="106">
        <v>0</v>
      </c>
      <c r="F22" s="105">
        <v>5</v>
      </c>
      <c r="G22" s="105" t="str">
        <f>個人申込書!AK26</f>
        <v>999:99.99</v>
      </c>
    </row>
    <row r="23" spans="1:7">
      <c r="A23" s="105" t="str">
        <f>IF(B23="","",個人申込書!V27)</f>
        <v/>
      </c>
      <c r="B23" s="105" t="str">
        <f>個人申込書!AC27</f>
        <v/>
      </c>
      <c r="C23" s="105" t="str">
        <f>個人申込書!AG27</f>
        <v/>
      </c>
      <c r="D23" s="105" t="str">
        <f>個人申込書!Y27</f>
        <v/>
      </c>
      <c r="E23" s="106">
        <v>0</v>
      </c>
      <c r="F23" s="105">
        <v>5</v>
      </c>
      <c r="G23" s="105" t="str">
        <f>個人申込書!AK27</f>
        <v>999:99.99</v>
      </c>
    </row>
    <row r="24" spans="1:7">
      <c r="A24" s="105" t="str">
        <f>IF(B24="","",個人申込書!V28)</f>
        <v/>
      </c>
      <c r="B24" s="105" t="str">
        <f>個人申込書!AC28</f>
        <v/>
      </c>
      <c r="C24" s="105" t="str">
        <f>個人申込書!AG28</f>
        <v/>
      </c>
      <c r="D24" s="105" t="str">
        <f>個人申込書!Y28</f>
        <v/>
      </c>
      <c r="E24" s="106">
        <v>0</v>
      </c>
      <c r="F24" s="105">
        <v>5</v>
      </c>
      <c r="G24" s="105" t="str">
        <f>個人申込書!AK28</f>
        <v>999:99.99</v>
      </c>
    </row>
    <row r="25" spans="1:7">
      <c r="A25" s="105" t="str">
        <f>IF(B25="","",個人申込書!V29)</f>
        <v/>
      </c>
      <c r="B25" s="105" t="str">
        <f>個人申込書!AC29</f>
        <v/>
      </c>
      <c r="C25" s="105" t="str">
        <f>個人申込書!AG29</f>
        <v/>
      </c>
      <c r="D25" s="105" t="str">
        <f>個人申込書!Y29</f>
        <v/>
      </c>
      <c r="E25" s="106">
        <v>0</v>
      </c>
      <c r="F25" s="105">
        <v>5</v>
      </c>
      <c r="G25" s="105" t="str">
        <f>個人申込書!AK29</f>
        <v>999:99.99</v>
      </c>
    </row>
    <row r="26" spans="1:7">
      <c r="A26" s="105" t="str">
        <f>IF(B26="","",個人申込書!V30)</f>
        <v/>
      </c>
      <c r="B26" s="105" t="str">
        <f>個人申込書!AC30</f>
        <v/>
      </c>
      <c r="C26" s="105" t="str">
        <f>個人申込書!AG30</f>
        <v/>
      </c>
      <c r="D26" s="105" t="str">
        <f>個人申込書!Y30</f>
        <v/>
      </c>
      <c r="E26" s="106">
        <v>0</v>
      </c>
      <c r="F26" s="105">
        <v>5</v>
      </c>
      <c r="G26" s="105" t="str">
        <f>個人申込書!AK30</f>
        <v>999:99.99</v>
      </c>
    </row>
    <row r="27" spans="1:7">
      <c r="A27" s="105" t="str">
        <f>IF(B27="","",個人申込書!V31)</f>
        <v/>
      </c>
      <c r="B27" s="105" t="str">
        <f>個人申込書!AC31</f>
        <v/>
      </c>
      <c r="C27" s="105" t="str">
        <f>個人申込書!AG31</f>
        <v/>
      </c>
      <c r="D27" s="105" t="str">
        <f>個人申込書!Y31</f>
        <v/>
      </c>
      <c r="E27" s="106">
        <v>0</v>
      </c>
      <c r="F27" s="105">
        <v>5</v>
      </c>
      <c r="G27" s="105" t="str">
        <f>個人申込書!AK31</f>
        <v>999:99.99</v>
      </c>
    </row>
    <row r="28" spans="1:7">
      <c r="A28" s="105" t="str">
        <f>IF(B28="","",個人申込書!V32)</f>
        <v/>
      </c>
      <c r="B28" s="105" t="str">
        <f>個人申込書!AC32</f>
        <v/>
      </c>
      <c r="C28" s="105" t="str">
        <f>個人申込書!AG32</f>
        <v/>
      </c>
      <c r="D28" s="105" t="str">
        <f>個人申込書!Y32</f>
        <v/>
      </c>
      <c r="E28" s="106">
        <v>0</v>
      </c>
      <c r="F28" s="105">
        <v>5</v>
      </c>
      <c r="G28" s="105" t="str">
        <f>個人申込書!AK32</f>
        <v>999:99.99</v>
      </c>
    </row>
    <row r="29" spans="1:7">
      <c r="A29" s="105" t="str">
        <f>IF(B29="","",個人申込書!V33)</f>
        <v/>
      </c>
      <c r="B29" s="105" t="str">
        <f>個人申込書!AC33</f>
        <v/>
      </c>
      <c r="C29" s="105" t="str">
        <f>個人申込書!AG33</f>
        <v/>
      </c>
      <c r="D29" s="105" t="str">
        <f>個人申込書!Y33</f>
        <v/>
      </c>
      <c r="E29" s="106">
        <v>0</v>
      </c>
      <c r="F29" s="105">
        <v>5</v>
      </c>
      <c r="G29" s="105" t="str">
        <f>個人申込書!AK33</f>
        <v>999:99.99</v>
      </c>
    </row>
    <row r="30" spans="1:7">
      <c r="A30" s="105" t="str">
        <f>IF(B30="","",個人申込書!V34)</f>
        <v/>
      </c>
      <c r="B30" s="105" t="str">
        <f>個人申込書!AC34</f>
        <v/>
      </c>
      <c r="C30" s="105" t="str">
        <f>個人申込書!AG34</f>
        <v/>
      </c>
      <c r="D30" s="105" t="str">
        <f>個人申込書!Y34</f>
        <v/>
      </c>
      <c r="E30" s="106">
        <v>0</v>
      </c>
      <c r="F30" s="105">
        <v>5</v>
      </c>
      <c r="G30" s="105" t="str">
        <f>個人申込書!AK34</f>
        <v>999:99.99</v>
      </c>
    </row>
    <row r="31" spans="1:7">
      <c r="A31" s="105" t="str">
        <f>IF(B31="","",個人申込書!V35)</f>
        <v/>
      </c>
      <c r="B31" s="105" t="str">
        <f>個人申込書!AC35</f>
        <v/>
      </c>
      <c r="C31" s="105" t="str">
        <f>個人申込書!AG35</f>
        <v/>
      </c>
      <c r="D31" s="105" t="str">
        <f>個人申込書!Y35</f>
        <v/>
      </c>
      <c r="E31" s="106">
        <v>0</v>
      </c>
      <c r="F31" s="105">
        <v>5</v>
      </c>
      <c r="G31" s="105" t="str">
        <f>個人申込書!AK35</f>
        <v>999:99.99</v>
      </c>
    </row>
    <row r="32" spans="1:7">
      <c r="A32" s="105" t="str">
        <f>IF(B32="","",個人申込書!V36)</f>
        <v/>
      </c>
      <c r="B32" s="105" t="str">
        <f>個人申込書!AC36</f>
        <v/>
      </c>
      <c r="C32" s="105" t="str">
        <f>個人申込書!AG36</f>
        <v/>
      </c>
      <c r="D32" s="105" t="str">
        <f>個人申込書!Y36</f>
        <v/>
      </c>
      <c r="E32" s="106">
        <v>0</v>
      </c>
      <c r="F32" s="105">
        <v>5</v>
      </c>
      <c r="G32" s="105" t="str">
        <f>個人申込書!AK36</f>
        <v>999:99.99</v>
      </c>
    </row>
    <row r="33" spans="1:7">
      <c r="A33" s="105" t="str">
        <f>IF(B33="","",個人申込書!V37)</f>
        <v/>
      </c>
      <c r="B33" s="105" t="str">
        <f>個人申込書!AC37</f>
        <v/>
      </c>
      <c r="C33" s="105" t="str">
        <f>個人申込書!AG37</f>
        <v/>
      </c>
      <c r="D33" s="105" t="str">
        <f>個人申込書!Y37</f>
        <v/>
      </c>
      <c r="E33" s="106">
        <v>0</v>
      </c>
      <c r="F33" s="105">
        <v>5</v>
      </c>
      <c r="G33" s="105" t="str">
        <f>個人申込書!AK37</f>
        <v>999:99.99</v>
      </c>
    </row>
    <row r="34" spans="1:7">
      <c r="A34" s="105" t="str">
        <f>IF(B34="","",個人申込書!V38)</f>
        <v/>
      </c>
      <c r="B34" s="105" t="str">
        <f>個人申込書!AC38</f>
        <v/>
      </c>
      <c r="C34" s="105" t="str">
        <f>個人申込書!AG38</f>
        <v/>
      </c>
      <c r="D34" s="105" t="str">
        <f>個人申込書!Y38</f>
        <v/>
      </c>
      <c r="E34" s="106">
        <v>0</v>
      </c>
      <c r="F34" s="105">
        <v>5</v>
      </c>
      <c r="G34" s="105" t="str">
        <f>個人申込書!AK38</f>
        <v>999:99.99</v>
      </c>
    </row>
    <row r="35" spans="1:7">
      <c r="A35" s="105" t="str">
        <f>IF(B35="","",個人申込書!V39)</f>
        <v/>
      </c>
      <c r="B35" s="105" t="str">
        <f>個人申込書!AC39</f>
        <v/>
      </c>
      <c r="C35" s="105" t="str">
        <f>個人申込書!AG39</f>
        <v/>
      </c>
      <c r="D35" s="105" t="str">
        <f>個人申込書!Y39</f>
        <v/>
      </c>
      <c r="E35" s="106">
        <v>0</v>
      </c>
      <c r="F35" s="105">
        <v>5</v>
      </c>
      <c r="G35" s="105" t="str">
        <f>個人申込書!AK39</f>
        <v>999:99.99</v>
      </c>
    </row>
    <row r="36" spans="1:7">
      <c r="A36" s="105" t="str">
        <f>IF(B36="","",個人申込書!V40)</f>
        <v/>
      </c>
      <c r="B36" s="105" t="str">
        <f>個人申込書!AC40</f>
        <v/>
      </c>
      <c r="C36" s="105" t="str">
        <f>個人申込書!AG40</f>
        <v/>
      </c>
      <c r="D36" s="105" t="str">
        <f>個人申込書!Y40</f>
        <v/>
      </c>
      <c r="E36" s="106">
        <v>0</v>
      </c>
      <c r="F36" s="105">
        <v>5</v>
      </c>
      <c r="G36" s="105" t="str">
        <f>個人申込書!AK40</f>
        <v>999:99.99</v>
      </c>
    </row>
    <row r="37" spans="1:7">
      <c r="A37" s="105" t="str">
        <f>IF(B37="","",個人申込書!V41)</f>
        <v/>
      </c>
      <c r="B37" s="105" t="str">
        <f>個人申込書!AC41</f>
        <v/>
      </c>
      <c r="C37" s="105" t="str">
        <f>個人申込書!AG41</f>
        <v/>
      </c>
      <c r="D37" s="105" t="str">
        <f>個人申込書!Y41</f>
        <v/>
      </c>
      <c r="E37" s="106">
        <v>0</v>
      </c>
      <c r="F37" s="105">
        <v>5</v>
      </c>
      <c r="G37" s="105" t="str">
        <f>個人申込書!AK41</f>
        <v>999:99.99</v>
      </c>
    </row>
    <row r="38" spans="1:7">
      <c r="A38" s="105" t="str">
        <f>IF(B38="","",個人申込書!V42)</f>
        <v/>
      </c>
      <c r="B38" s="105" t="str">
        <f>個人申込書!AC42</f>
        <v/>
      </c>
      <c r="C38" s="105" t="str">
        <f>個人申込書!AG42</f>
        <v/>
      </c>
      <c r="D38" s="105" t="str">
        <f>個人申込書!Y42</f>
        <v/>
      </c>
      <c r="E38" s="106">
        <v>0</v>
      </c>
      <c r="F38" s="105">
        <v>5</v>
      </c>
      <c r="G38" s="105" t="str">
        <f>個人申込書!AK42</f>
        <v>999:99.99</v>
      </c>
    </row>
    <row r="39" spans="1:7">
      <c r="A39" s="105" t="str">
        <f>IF(B39="","",個人申込書!V43)</f>
        <v/>
      </c>
      <c r="B39" s="105" t="str">
        <f>個人申込書!AC43</f>
        <v/>
      </c>
      <c r="C39" s="105" t="str">
        <f>個人申込書!AG43</f>
        <v/>
      </c>
      <c r="D39" s="105" t="str">
        <f>個人申込書!Y43</f>
        <v/>
      </c>
      <c r="E39" s="106">
        <v>0</v>
      </c>
      <c r="F39" s="105">
        <v>5</v>
      </c>
      <c r="G39" s="105" t="str">
        <f>個人申込書!AK43</f>
        <v>999:99.99</v>
      </c>
    </row>
    <row r="40" spans="1:7">
      <c r="A40" s="105" t="str">
        <f>IF(B40="","",個人申込書!V44)</f>
        <v/>
      </c>
      <c r="B40" s="105" t="str">
        <f>個人申込書!AC44</f>
        <v/>
      </c>
      <c r="C40" s="105" t="str">
        <f>個人申込書!AG44</f>
        <v/>
      </c>
      <c r="D40" s="105" t="str">
        <f>個人申込書!Y44</f>
        <v/>
      </c>
      <c r="E40" s="106">
        <v>0</v>
      </c>
      <c r="F40" s="105">
        <v>5</v>
      </c>
      <c r="G40" s="105" t="str">
        <f>個人申込書!AK44</f>
        <v>999:99.99</v>
      </c>
    </row>
    <row r="41" spans="1:7">
      <c r="A41" s="105" t="str">
        <f>IF(B41="","",個人申込書!V45)</f>
        <v/>
      </c>
      <c r="B41" s="105" t="str">
        <f>個人申込書!AC45</f>
        <v/>
      </c>
      <c r="C41" s="105" t="str">
        <f>個人申込書!AG45</f>
        <v/>
      </c>
      <c r="D41" s="105" t="str">
        <f>個人申込書!Y45</f>
        <v/>
      </c>
      <c r="E41" s="106">
        <v>0</v>
      </c>
      <c r="F41" s="105">
        <v>5</v>
      </c>
      <c r="G41" s="105" t="str">
        <f>個人申込書!AK45</f>
        <v>999:99.99</v>
      </c>
    </row>
    <row r="42" spans="1:7">
      <c r="A42" s="105" t="str">
        <f>IF(B42="","",個人申込書!V46)</f>
        <v/>
      </c>
      <c r="B42" s="105" t="str">
        <f>個人申込書!AC46</f>
        <v/>
      </c>
      <c r="C42" s="105" t="str">
        <f>個人申込書!AG46</f>
        <v/>
      </c>
      <c r="D42" s="105" t="str">
        <f>個人申込書!Y46</f>
        <v/>
      </c>
      <c r="E42" s="106">
        <v>0</v>
      </c>
      <c r="F42" s="105">
        <v>5</v>
      </c>
      <c r="G42" s="105" t="str">
        <f>個人申込書!AK46</f>
        <v>999:99.99</v>
      </c>
    </row>
    <row r="43" spans="1:7">
      <c r="A43" s="105" t="str">
        <f>IF(B43="","",個人申込書!V47)</f>
        <v/>
      </c>
      <c r="B43" s="105" t="str">
        <f>個人申込書!AC47</f>
        <v/>
      </c>
      <c r="C43" s="105" t="str">
        <f>個人申込書!AG47</f>
        <v/>
      </c>
      <c r="D43" s="105" t="str">
        <f>個人申込書!Y47</f>
        <v/>
      </c>
      <c r="E43" s="106">
        <v>0</v>
      </c>
      <c r="F43" s="105">
        <v>5</v>
      </c>
      <c r="G43" s="105" t="str">
        <f>個人申込書!AK47</f>
        <v>999:99.99</v>
      </c>
    </row>
    <row r="44" spans="1:7">
      <c r="A44" s="105" t="str">
        <f>IF(B44="","",個人申込書!V48)</f>
        <v/>
      </c>
      <c r="B44" s="105" t="str">
        <f>個人申込書!AC48</f>
        <v/>
      </c>
      <c r="C44" s="105" t="str">
        <f>個人申込書!AG48</f>
        <v/>
      </c>
      <c r="D44" s="105" t="str">
        <f>個人申込書!Y48</f>
        <v/>
      </c>
      <c r="E44" s="106">
        <v>0</v>
      </c>
      <c r="F44" s="105">
        <v>5</v>
      </c>
      <c r="G44" s="105" t="str">
        <f>個人申込書!AK48</f>
        <v>999:99.99</v>
      </c>
    </row>
    <row r="45" spans="1:7">
      <c r="A45" s="105" t="str">
        <f>IF(B45="","",個人申込書!V49)</f>
        <v/>
      </c>
      <c r="B45" s="105" t="str">
        <f>個人申込書!AC49</f>
        <v/>
      </c>
      <c r="C45" s="105" t="str">
        <f>個人申込書!AG49</f>
        <v/>
      </c>
      <c r="D45" s="105" t="str">
        <f>個人申込書!Y49</f>
        <v/>
      </c>
      <c r="E45" s="106">
        <v>0</v>
      </c>
      <c r="F45" s="105">
        <v>5</v>
      </c>
      <c r="G45" s="105" t="str">
        <f>個人申込書!AK49</f>
        <v>999:99.99</v>
      </c>
    </row>
    <row r="46" spans="1:7">
      <c r="A46" s="105" t="str">
        <f>IF(B46="","",個人申込書!V50)</f>
        <v/>
      </c>
      <c r="B46" s="105" t="str">
        <f>個人申込書!AC50</f>
        <v/>
      </c>
      <c r="C46" s="105" t="str">
        <f>個人申込書!AG50</f>
        <v/>
      </c>
      <c r="D46" s="105" t="str">
        <f>個人申込書!Y50</f>
        <v/>
      </c>
      <c r="E46" s="106">
        <v>0</v>
      </c>
      <c r="F46" s="105">
        <v>5</v>
      </c>
      <c r="G46" s="105" t="str">
        <f>個人申込書!AK50</f>
        <v>999:99.99</v>
      </c>
    </row>
    <row r="47" spans="1:7">
      <c r="A47" s="105" t="str">
        <f>IF(B47="","",個人申込書!V51)</f>
        <v/>
      </c>
      <c r="B47" s="105" t="str">
        <f>個人申込書!AC51</f>
        <v/>
      </c>
      <c r="C47" s="105" t="str">
        <f>個人申込書!AG51</f>
        <v/>
      </c>
      <c r="D47" s="105" t="str">
        <f>個人申込書!Y51</f>
        <v/>
      </c>
      <c r="E47" s="106">
        <v>0</v>
      </c>
      <c r="F47" s="105">
        <v>5</v>
      </c>
      <c r="G47" s="105" t="str">
        <f>個人申込書!AK51</f>
        <v>999:99.99</v>
      </c>
    </row>
    <row r="48" spans="1:7">
      <c r="A48" s="105" t="str">
        <f>IF(B48="","",個人申込書!V52)</f>
        <v/>
      </c>
      <c r="B48" s="105" t="str">
        <f>個人申込書!AC52</f>
        <v/>
      </c>
      <c r="C48" s="105" t="str">
        <f>個人申込書!AG52</f>
        <v/>
      </c>
      <c r="D48" s="105" t="str">
        <f>個人申込書!Y52</f>
        <v/>
      </c>
      <c r="E48" s="106">
        <v>0</v>
      </c>
      <c r="F48" s="105">
        <v>5</v>
      </c>
      <c r="G48" s="105" t="str">
        <f>個人申込書!AK52</f>
        <v>999:99.99</v>
      </c>
    </row>
    <row r="49" spans="1:7">
      <c r="A49" s="105" t="str">
        <f>IF(B49="","",個人申込書!V53)</f>
        <v/>
      </c>
      <c r="B49" s="105" t="str">
        <f>個人申込書!AC53</f>
        <v/>
      </c>
      <c r="C49" s="105" t="str">
        <f>個人申込書!AG53</f>
        <v/>
      </c>
      <c r="D49" s="105" t="str">
        <f>個人申込書!Y53</f>
        <v/>
      </c>
      <c r="E49" s="106">
        <v>0</v>
      </c>
      <c r="F49" s="105">
        <v>5</v>
      </c>
      <c r="G49" s="105" t="str">
        <f>個人申込書!AK53</f>
        <v>999:99.99</v>
      </c>
    </row>
    <row r="50" spans="1:7">
      <c r="A50" s="105" t="str">
        <f>IF(B50="","",個人申込書!V54)</f>
        <v/>
      </c>
      <c r="B50" s="105" t="str">
        <f>個人申込書!AC54</f>
        <v/>
      </c>
      <c r="C50" s="105" t="str">
        <f>個人申込書!AG54</f>
        <v/>
      </c>
      <c r="D50" s="105" t="str">
        <f>個人申込書!Y54</f>
        <v/>
      </c>
      <c r="E50" s="106">
        <v>0</v>
      </c>
      <c r="F50" s="105">
        <v>5</v>
      </c>
      <c r="G50" s="105" t="str">
        <f>個人申込書!AK54</f>
        <v>999:99.99</v>
      </c>
    </row>
    <row r="51" spans="1:7">
      <c r="A51" s="105" t="str">
        <f>IF(B51="","",個人申込書!V55)</f>
        <v/>
      </c>
      <c r="B51" s="105" t="str">
        <f>個人申込書!AC55</f>
        <v/>
      </c>
      <c r="C51" s="105" t="str">
        <f>個人申込書!AG55</f>
        <v/>
      </c>
      <c r="D51" s="105" t="str">
        <f>個人申込書!Y55</f>
        <v/>
      </c>
      <c r="E51" s="106">
        <v>0</v>
      </c>
      <c r="F51" s="105">
        <v>5</v>
      </c>
      <c r="G51" s="105" t="str">
        <f>個人申込書!AK55</f>
        <v>999:99.99</v>
      </c>
    </row>
    <row r="52" spans="1:7">
      <c r="A52" s="105" t="str">
        <f>IF(B52="","",個人申込書!V56)</f>
        <v/>
      </c>
      <c r="B52" s="105" t="str">
        <f>個人申込書!AC56</f>
        <v/>
      </c>
      <c r="C52" s="105" t="str">
        <f>個人申込書!AG56</f>
        <v/>
      </c>
      <c r="D52" s="105" t="str">
        <f>個人申込書!Y56</f>
        <v/>
      </c>
      <c r="E52" s="106">
        <v>0</v>
      </c>
      <c r="F52" s="105">
        <v>5</v>
      </c>
      <c r="G52" s="105" t="str">
        <f>個人申込書!AK56</f>
        <v>999:99.99</v>
      </c>
    </row>
    <row r="53" spans="1:7">
      <c r="A53" s="105" t="str">
        <f>IF(B53="","",個人申込書!V57)</f>
        <v/>
      </c>
      <c r="B53" s="105" t="str">
        <f>個人申込書!AC57</f>
        <v/>
      </c>
      <c r="C53" s="105" t="str">
        <f>個人申込書!AG57</f>
        <v/>
      </c>
      <c r="D53" s="105" t="str">
        <f>個人申込書!Y57</f>
        <v/>
      </c>
      <c r="E53" s="106">
        <v>0</v>
      </c>
      <c r="F53" s="105">
        <v>5</v>
      </c>
      <c r="G53" s="105" t="str">
        <f>個人申込書!AK57</f>
        <v>999:99.99</v>
      </c>
    </row>
    <row r="54" spans="1:7">
      <c r="A54" s="105" t="str">
        <f>IF(B54="","",個人申込書!V58)</f>
        <v/>
      </c>
      <c r="B54" s="105" t="str">
        <f>個人申込書!AC58</f>
        <v/>
      </c>
      <c r="C54" s="105" t="str">
        <f>個人申込書!AG58</f>
        <v/>
      </c>
      <c r="D54" s="105" t="str">
        <f>個人申込書!Y58</f>
        <v/>
      </c>
      <c r="E54" s="106">
        <v>0</v>
      </c>
      <c r="F54" s="105">
        <v>5</v>
      </c>
      <c r="G54" s="105" t="str">
        <f>個人申込書!AK58</f>
        <v>999:99.99</v>
      </c>
    </row>
    <row r="55" spans="1:7">
      <c r="A55" s="105" t="str">
        <f>IF(B55="","",個人申込書!V59)</f>
        <v/>
      </c>
      <c r="B55" s="105" t="str">
        <f>個人申込書!AC59</f>
        <v/>
      </c>
      <c r="C55" s="105" t="str">
        <f>個人申込書!AG59</f>
        <v/>
      </c>
      <c r="D55" s="105" t="str">
        <f>個人申込書!Y59</f>
        <v/>
      </c>
      <c r="E55" s="106">
        <v>0</v>
      </c>
      <c r="F55" s="105">
        <v>5</v>
      </c>
      <c r="G55" s="105" t="str">
        <f>個人申込書!AK59</f>
        <v>999:99.99</v>
      </c>
    </row>
    <row r="56" spans="1:7">
      <c r="A56" s="105" t="str">
        <f>IF(B56="","",個人申込書!V60)</f>
        <v/>
      </c>
      <c r="B56" s="105" t="str">
        <f>個人申込書!AC60</f>
        <v/>
      </c>
      <c r="C56" s="105" t="str">
        <f>個人申込書!AG60</f>
        <v/>
      </c>
      <c r="D56" s="105" t="str">
        <f>個人申込書!Y60</f>
        <v/>
      </c>
      <c r="E56" s="106">
        <v>0</v>
      </c>
      <c r="F56" s="105">
        <v>5</v>
      </c>
      <c r="G56" s="105" t="str">
        <f>個人申込書!AK60</f>
        <v>999:99.99</v>
      </c>
    </row>
    <row r="57" spans="1:7">
      <c r="A57" s="105" t="str">
        <f>IF(B57="","",個人申込書!V61)</f>
        <v/>
      </c>
      <c r="B57" s="105" t="str">
        <f>個人申込書!AC61</f>
        <v/>
      </c>
      <c r="C57" s="105" t="str">
        <f>個人申込書!AG61</f>
        <v/>
      </c>
      <c r="D57" s="105" t="str">
        <f>個人申込書!Y61</f>
        <v/>
      </c>
      <c r="E57" s="106">
        <v>0</v>
      </c>
      <c r="F57" s="105">
        <v>5</v>
      </c>
      <c r="G57" s="105" t="str">
        <f>個人申込書!AK61</f>
        <v>999:99.99</v>
      </c>
    </row>
    <row r="58" spans="1:7">
      <c r="A58" s="105" t="str">
        <f>IF(B58="","",個人申込書!V62)</f>
        <v/>
      </c>
      <c r="B58" s="105" t="str">
        <f>個人申込書!AC62</f>
        <v/>
      </c>
      <c r="C58" s="105" t="str">
        <f>個人申込書!AG62</f>
        <v/>
      </c>
      <c r="D58" s="105" t="str">
        <f>個人申込書!Y62</f>
        <v/>
      </c>
      <c r="E58" s="106">
        <v>0</v>
      </c>
      <c r="F58" s="105">
        <v>5</v>
      </c>
      <c r="G58" s="105" t="str">
        <f>個人申込書!AK62</f>
        <v>999:99.99</v>
      </c>
    </row>
    <row r="59" spans="1:7">
      <c r="A59" s="105" t="str">
        <f>IF(B59="","",個人申込書!V63)</f>
        <v/>
      </c>
      <c r="B59" s="105" t="str">
        <f>個人申込書!AC63</f>
        <v/>
      </c>
      <c r="C59" s="105" t="str">
        <f>個人申込書!AG63</f>
        <v/>
      </c>
      <c r="D59" s="105" t="str">
        <f>個人申込書!Y63</f>
        <v/>
      </c>
      <c r="E59" s="106">
        <v>0</v>
      </c>
      <c r="F59" s="105">
        <v>5</v>
      </c>
      <c r="G59" s="105" t="str">
        <f>個人申込書!AK63</f>
        <v>999:99.99</v>
      </c>
    </row>
    <row r="60" spans="1:7">
      <c r="A60" s="105" t="str">
        <f>IF(B60="","",個人申込書!V64)</f>
        <v/>
      </c>
      <c r="B60" s="105" t="str">
        <f>個人申込書!AC64</f>
        <v/>
      </c>
      <c r="C60" s="105" t="str">
        <f>個人申込書!AG64</f>
        <v/>
      </c>
      <c r="D60" s="105" t="str">
        <f>個人申込書!Y64</f>
        <v/>
      </c>
      <c r="E60" s="106">
        <v>0</v>
      </c>
      <c r="F60" s="105">
        <v>5</v>
      </c>
      <c r="G60" s="105" t="str">
        <f>個人申込書!AK64</f>
        <v>999:99.99</v>
      </c>
    </row>
    <row r="61" spans="1:7">
      <c r="A61" s="107" t="str">
        <f>IF(B61="","",個人申込書!V65)</f>
        <v/>
      </c>
      <c r="B61" s="107" t="str">
        <f>個人申込書!AC65</f>
        <v/>
      </c>
      <c r="C61" s="107" t="str">
        <f>個人申込書!AG65</f>
        <v/>
      </c>
      <c r="D61" s="107" t="str">
        <f>個人申込書!Y65</f>
        <v/>
      </c>
      <c r="E61" s="107">
        <v>0</v>
      </c>
      <c r="F61" s="107">
        <v>5</v>
      </c>
      <c r="G61" s="107" t="str">
        <f>個人申込書!AK65</f>
        <v>999:99.99</v>
      </c>
    </row>
    <row r="62" spans="1:7">
      <c r="A62" s="105"/>
      <c r="B62" s="106"/>
      <c r="C62" s="106"/>
      <c r="D62" s="106"/>
      <c r="E62" s="106"/>
      <c r="F62" s="106"/>
      <c r="G62" s="106"/>
    </row>
    <row r="63" spans="1:7">
      <c r="A63" s="107"/>
      <c r="B63" s="107"/>
      <c r="C63" s="107"/>
      <c r="D63" s="107"/>
      <c r="E63" s="107"/>
      <c r="F63" s="107"/>
      <c r="G63" s="107"/>
    </row>
    <row r="64" spans="1:7">
      <c r="A64" s="105" t="str">
        <f>IF(B64="","",個人申込書!V68)</f>
        <v/>
      </c>
      <c r="B64" s="108" t="str">
        <f>個人申込書!AC68</f>
        <v/>
      </c>
      <c r="C64" s="108" t="str">
        <f>個人申込書!AG68</f>
        <v/>
      </c>
      <c r="D64" s="108" t="str">
        <f>個人申込書!Y68</f>
        <v/>
      </c>
      <c r="E64" s="106">
        <v>0</v>
      </c>
      <c r="F64" s="106">
        <v>0</v>
      </c>
      <c r="G64" s="108" t="str">
        <f>個人申込書!AK68</f>
        <v>999:99.99</v>
      </c>
    </row>
    <row r="65" spans="1:7">
      <c r="A65" s="105" t="str">
        <f>IF(B65="","",個人申込書!V69)</f>
        <v/>
      </c>
      <c r="B65" s="105" t="str">
        <f>個人申込書!AC69</f>
        <v/>
      </c>
      <c r="C65" s="105" t="str">
        <f>個人申込書!AG69</f>
        <v/>
      </c>
      <c r="D65" s="105" t="str">
        <f>個人申込書!Y69</f>
        <v/>
      </c>
      <c r="E65" s="106">
        <v>0</v>
      </c>
      <c r="F65" s="106">
        <v>0</v>
      </c>
      <c r="G65" s="105" t="str">
        <f>個人申込書!AK69</f>
        <v>999:99.99</v>
      </c>
    </row>
    <row r="66" spans="1:7">
      <c r="A66" s="105" t="str">
        <f>IF(B66="","",個人申込書!V70)</f>
        <v/>
      </c>
      <c r="B66" s="105" t="str">
        <f>個人申込書!AC70</f>
        <v/>
      </c>
      <c r="C66" s="105" t="str">
        <f>個人申込書!AG70</f>
        <v/>
      </c>
      <c r="D66" s="105" t="str">
        <f>個人申込書!Y70</f>
        <v/>
      </c>
      <c r="E66" s="106">
        <v>0</v>
      </c>
      <c r="F66" s="105">
        <v>0</v>
      </c>
      <c r="G66" s="105" t="str">
        <f>個人申込書!AK70</f>
        <v>999:99.99</v>
      </c>
    </row>
    <row r="67" spans="1:7">
      <c r="A67" s="105" t="str">
        <f>IF(B67="","",個人申込書!V71)</f>
        <v/>
      </c>
      <c r="B67" s="105" t="str">
        <f>個人申込書!AC71</f>
        <v/>
      </c>
      <c r="C67" s="105" t="str">
        <f>個人申込書!AG71</f>
        <v/>
      </c>
      <c r="D67" s="105" t="str">
        <f>個人申込書!Y71</f>
        <v/>
      </c>
      <c r="E67" s="106">
        <v>0</v>
      </c>
      <c r="F67" s="105">
        <v>0</v>
      </c>
      <c r="G67" s="105" t="str">
        <f>個人申込書!AK71</f>
        <v>999:99.99</v>
      </c>
    </row>
    <row r="68" spans="1:7">
      <c r="A68" s="105" t="str">
        <f>IF(B68="","",個人申込書!V72)</f>
        <v/>
      </c>
      <c r="B68" s="105" t="str">
        <f>個人申込書!AC72</f>
        <v/>
      </c>
      <c r="C68" s="105" t="str">
        <f>個人申込書!AG72</f>
        <v/>
      </c>
      <c r="D68" s="105" t="str">
        <f>個人申込書!Y72</f>
        <v/>
      </c>
      <c r="E68" s="106">
        <v>0</v>
      </c>
      <c r="F68" s="105">
        <v>0</v>
      </c>
      <c r="G68" s="105" t="str">
        <f>個人申込書!AK72</f>
        <v>999:99.99</v>
      </c>
    </row>
    <row r="69" spans="1:7">
      <c r="A69" s="105" t="str">
        <f>IF(B69="","",個人申込書!V73)</f>
        <v/>
      </c>
      <c r="B69" s="105" t="str">
        <f>個人申込書!AC73</f>
        <v/>
      </c>
      <c r="C69" s="105" t="str">
        <f>個人申込書!AG73</f>
        <v/>
      </c>
      <c r="D69" s="105" t="str">
        <f>個人申込書!Y73</f>
        <v/>
      </c>
      <c r="E69" s="106">
        <v>0</v>
      </c>
      <c r="F69" s="105">
        <v>0</v>
      </c>
      <c r="G69" s="105" t="str">
        <f>個人申込書!AK73</f>
        <v>999:99.99</v>
      </c>
    </row>
    <row r="70" spans="1:7">
      <c r="A70" s="105" t="str">
        <f>IF(B70="","",個人申込書!V74)</f>
        <v/>
      </c>
      <c r="B70" s="105" t="str">
        <f>個人申込書!AC74</f>
        <v/>
      </c>
      <c r="C70" s="105" t="str">
        <f>個人申込書!AG74</f>
        <v/>
      </c>
      <c r="D70" s="105" t="str">
        <f>個人申込書!Y74</f>
        <v/>
      </c>
      <c r="E70" s="106">
        <v>0</v>
      </c>
      <c r="F70" s="105">
        <v>0</v>
      </c>
      <c r="G70" s="105" t="str">
        <f>個人申込書!AK74</f>
        <v>999:99.99</v>
      </c>
    </row>
    <row r="71" spans="1:7">
      <c r="A71" s="105" t="str">
        <f>IF(B71="","",個人申込書!V75)</f>
        <v/>
      </c>
      <c r="B71" s="105" t="str">
        <f>個人申込書!AC75</f>
        <v/>
      </c>
      <c r="C71" s="105" t="str">
        <f>個人申込書!AG75</f>
        <v/>
      </c>
      <c r="D71" s="105" t="str">
        <f>個人申込書!Y75</f>
        <v/>
      </c>
      <c r="E71" s="106">
        <v>0</v>
      </c>
      <c r="F71" s="105">
        <v>0</v>
      </c>
      <c r="G71" s="105" t="str">
        <f>個人申込書!AK75</f>
        <v>999:99.99</v>
      </c>
    </row>
    <row r="72" spans="1:7">
      <c r="A72" s="105" t="str">
        <f>IF(B72="","",個人申込書!V76)</f>
        <v/>
      </c>
      <c r="B72" s="105" t="str">
        <f>個人申込書!AC76</f>
        <v/>
      </c>
      <c r="C72" s="105" t="str">
        <f>個人申込書!AG76</f>
        <v/>
      </c>
      <c r="D72" s="105" t="str">
        <f>個人申込書!Y76</f>
        <v/>
      </c>
      <c r="E72" s="106">
        <v>0</v>
      </c>
      <c r="F72" s="105">
        <v>0</v>
      </c>
      <c r="G72" s="105" t="str">
        <f>個人申込書!AK76</f>
        <v>999:99.99</v>
      </c>
    </row>
    <row r="73" spans="1:7">
      <c r="A73" s="105" t="str">
        <f>IF(B73="","",個人申込書!V77)</f>
        <v/>
      </c>
      <c r="B73" s="105" t="str">
        <f>個人申込書!AC77</f>
        <v/>
      </c>
      <c r="C73" s="105" t="str">
        <f>個人申込書!AG77</f>
        <v/>
      </c>
      <c r="D73" s="105" t="str">
        <f>個人申込書!Y77</f>
        <v/>
      </c>
      <c r="E73" s="106">
        <v>0</v>
      </c>
      <c r="F73" s="105">
        <v>0</v>
      </c>
      <c r="G73" s="105" t="str">
        <f>個人申込書!AK77</f>
        <v>999:99.99</v>
      </c>
    </row>
    <row r="74" spans="1:7">
      <c r="A74" s="105" t="str">
        <f>IF(B74="","",個人申込書!V78)</f>
        <v/>
      </c>
      <c r="B74" s="105" t="str">
        <f>個人申込書!AC78</f>
        <v/>
      </c>
      <c r="C74" s="105" t="str">
        <f>個人申込書!AG78</f>
        <v/>
      </c>
      <c r="D74" s="105" t="str">
        <f>個人申込書!Y78</f>
        <v/>
      </c>
      <c r="E74" s="106">
        <v>0</v>
      </c>
      <c r="F74" s="105">
        <v>0</v>
      </c>
      <c r="G74" s="105" t="str">
        <f>個人申込書!AK78</f>
        <v>999:99.99</v>
      </c>
    </row>
    <row r="75" spans="1:7">
      <c r="A75" s="105" t="str">
        <f>IF(B75="","",個人申込書!V79)</f>
        <v/>
      </c>
      <c r="B75" s="105" t="str">
        <f>個人申込書!AC79</f>
        <v/>
      </c>
      <c r="C75" s="105" t="str">
        <f>個人申込書!AG79</f>
        <v/>
      </c>
      <c r="D75" s="105" t="str">
        <f>個人申込書!Y79</f>
        <v/>
      </c>
      <c r="E75" s="106">
        <v>0</v>
      </c>
      <c r="F75" s="105">
        <v>0</v>
      </c>
      <c r="G75" s="105" t="str">
        <f>個人申込書!AK79</f>
        <v>999:99.99</v>
      </c>
    </row>
    <row r="76" spans="1:7">
      <c r="A76" s="105" t="str">
        <f>IF(B76="","",個人申込書!V80)</f>
        <v/>
      </c>
      <c r="B76" s="105" t="str">
        <f>個人申込書!AC80</f>
        <v/>
      </c>
      <c r="C76" s="105" t="str">
        <f>個人申込書!AG80</f>
        <v/>
      </c>
      <c r="D76" s="105" t="str">
        <f>個人申込書!Y80</f>
        <v/>
      </c>
      <c r="E76" s="106">
        <v>0</v>
      </c>
      <c r="F76" s="105">
        <v>0</v>
      </c>
      <c r="G76" s="105" t="str">
        <f>個人申込書!AK80</f>
        <v>999:99.99</v>
      </c>
    </row>
    <row r="77" spans="1:7">
      <c r="A77" s="105" t="str">
        <f>IF(B77="","",個人申込書!V81)</f>
        <v/>
      </c>
      <c r="B77" s="105" t="str">
        <f>個人申込書!AC81</f>
        <v/>
      </c>
      <c r="C77" s="105" t="str">
        <f>個人申込書!AG81</f>
        <v/>
      </c>
      <c r="D77" s="105" t="str">
        <f>個人申込書!Y81</f>
        <v/>
      </c>
      <c r="E77" s="106">
        <v>0</v>
      </c>
      <c r="F77" s="105">
        <v>0</v>
      </c>
      <c r="G77" s="105" t="str">
        <f>個人申込書!AK81</f>
        <v>999:99.99</v>
      </c>
    </row>
    <row r="78" spans="1:7">
      <c r="A78" s="105" t="str">
        <f>IF(B78="","",個人申込書!V82)</f>
        <v/>
      </c>
      <c r="B78" s="105" t="str">
        <f>個人申込書!AC82</f>
        <v/>
      </c>
      <c r="C78" s="105" t="str">
        <f>個人申込書!AG82</f>
        <v/>
      </c>
      <c r="D78" s="105" t="str">
        <f>個人申込書!Y82</f>
        <v/>
      </c>
      <c r="E78" s="106">
        <v>0</v>
      </c>
      <c r="F78" s="105">
        <v>0</v>
      </c>
      <c r="G78" s="105" t="str">
        <f>個人申込書!AK82</f>
        <v>999:99.99</v>
      </c>
    </row>
    <row r="79" spans="1:7">
      <c r="A79" s="105" t="str">
        <f>IF(B79="","",個人申込書!V83)</f>
        <v/>
      </c>
      <c r="B79" s="105" t="str">
        <f>個人申込書!AC83</f>
        <v/>
      </c>
      <c r="C79" s="105" t="str">
        <f>個人申込書!AG83</f>
        <v/>
      </c>
      <c r="D79" s="105" t="str">
        <f>個人申込書!Y83</f>
        <v/>
      </c>
      <c r="E79" s="106">
        <v>0</v>
      </c>
      <c r="F79" s="105">
        <v>0</v>
      </c>
      <c r="G79" s="105" t="str">
        <f>個人申込書!AK83</f>
        <v>999:99.99</v>
      </c>
    </row>
    <row r="80" spans="1:7">
      <c r="A80" s="105" t="str">
        <f>IF(B80="","",個人申込書!V84)</f>
        <v/>
      </c>
      <c r="B80" s="105" t="str">
        <f>個人申込書!AC84</f>
        <v/>
      </c>
      <c r="C80" s="105" t="str">
        <f>個人申込書!AG84</f>
        <v/>
      </c>
      <c r="D80" s="105" t="str">
        <f>個人申込書!Y84</f>
        <v/>
      </c>
      <c r="E80" s="106">
        <v>0</v>
      </c>
      <c r="F80" s="105">
        <v>0</v>
      </c>
      <c r="G80" s="105" t="str">
        <f>個人申込書!AK84</f>
        <v>999:99.99</v>
      </c>
    </row>
    <row r="81" spans="1:7">
      <c r="A81" s="105" t="str">
        <f>IF(B81="","",個人申込書!V85)</f>
        <v/>
      </c>
      <c r="B81" s="105" t="str">
        <f>個人申込書!AC85</f>
        <v/>
      </c>
      <c r="C81" s="105" t="str">
        <f>個人申込書!AG85</f>
        <v/>
      </c>
      <c r="D81" s="105" t="str">
        <f>個人申込書!Y85</f>
        <v/>
      </c>
      <c r="E81" s="106">
        <v>0</v>
      </c>
      <c r="F81" s="105">
        <v>0</v>
      </c>
      <c r="G81" s="105" t="str">
        <f>個人申込書!AK85</f>
        <v>999:99.99</v>
      </c>
    </row>
    <row r="82" spans="1:7">
      <c r="A82" s="105" t="str">
        <f>IF(B82="","",個人申込書!V86)</f>
        <v/>
      </c>
      <c r="B82" s="105" t="str">
        <f>個人申込書!AC86</f>
        <v/>
      </c>
      <c r="C82" s="105" t="str">
        <f>個人申込書!AG86</f>
        <v/>
      </c>
      <c r="D82" s="105" t="str">
        <f>個人申込書!Y86</f>
        <v/>
      </c>
      <c r="E82" s="106">
        <v>0</v>
      </c>
      <c r="F82" s="105">
        <v>0</v>
      </c>
      <c r="G82" s="105" t="str">
        <f>個人申込書!AK86</f>
        <v>999:99.99</v>
      </c>
    </row>
    <row r="83" spans="1:7">
      <c r="A83" s="105" t="str">
        <f>IF(B83="","",個人申込書!V87)</f>
        <v/>
      </c>
      <c r="B83" s="105" t="str">
        <f>個人申込書!AC87</f>
        <v/>
      </c>
      <c r="C83" s="105" t="str">
        <f>個人申込書!AG87</f>
        <v/>
      </c>
      <c r="D83" s="105" t="str">
        <f>個人申込書!Y87</f>
        <v/>
      </c>
      <c r="E83" s="106">
        <v>0</v>
      </c>
      <c r="F83" s="105">
        <v>0</v>
      </c>
      <c r="G83" s="105" t="str">
        <f>個人申込書!AK87</f>
        <v>999:99.99</v>
      </c>
    </row>
    <row r="84" spans="1:7">
      <c r="A84" s="105" t="str">
        <f>IF(B84="","",個人申込書!V88)</f>
        <v/>
      </c>
      <c r="B84" s="105" t="str">
        <f>個人申込書!AC88</f>
        <v/>
      </c>
      <c r="C84" s="105" t="str">
        <f>個人申込書!AG88</f>
        <v/>
      </c>
      <c r="D84" s="105" t="str">
        <f>個人申込書!Y88</f>
        <v/>
      </c>
      <c r="E84" s="106">
        <v>0</v>
      </c>
      <c r="F84" s="105">
        <v>0</v>
      </c>
      <c r="G84" s="105" t="str">
        <f>個人申込書!AK88</f>
        <v>999:99.99</v>
      </c>
    </row>
    <row r="85" spans="1:7">
      <c r="A85" s="105" t="str">
        <f>IF(B85="","",個人申込書!V89)</f>
        <v/>
      </c>
      <c r="B85" s="105" t="str">
        <f>個人申込書!AC89</f>
        <v/>
      </c>
      <c r="C85" s="105" t="str">
        <f>個人申込書!AG89</f>
        <v/>
      </c>
      <c r="D85" s="105" t="str">
        <f>個人申込書!Y89</f>
        <v/>
      </c>
      <c r="E85" s="106">
        <v>0</v>
      </c>
      <c r="F85" s="105">
        <v>0</v>
      </c>
      <c r="G85" s="105" t="str">
        <f>個人申込書!AK89</f>
        <v>999:99.99</v>
      </c>
    </row>
    <row r="86" spans="1:7">
      <c r="A86" s="105" t="str">
        <f>IF(B86="","",個人申込書!V90)</f>
        <v/>
      </c>
      <c r="B86" s="105" t="str">
        <f>個人申込書!AC90</f>
        <v/>
      </c>
      <c r="C86" s="105" t="str">
        <f>個人申込書!AG90</f>
        <v/>
      </c>
      <c r="D86" s="105" t="str">
        <f>個人申込書!Y90</f>
        <v/>
      </c>
      <c r="E86" s="106">
        <v>0</v>
      </c>
      <c r="F86" s="105">
        <v>0</v>
      </c>
      <c r="G86" s="105" t="str">
        <f>個人申込書!AK90</f>
        <v>999:99.99</v>
      </c>
    </row>
    <row r="87" spans="1:7">
      <c r="A87" s="105" t="str">
        <f>IF(B87="","",個人申込書!V91)</f>
        <v/>
      </c>
      <c r="B87" s="105" t="str">
        <f>個人申込書!AC91</f>
        <v/>
      </c>
      <c r="C87" s="105" t="str">
        <f>個人申込書!AG91</f>
        <v/>
      </c>
      <c r="D87" s="105" t="str">
        <f>個人申込書!Y91</f>
        <v/>
      </c>
      <c r="E87" s="106">
        <v>0</v>
      </c>
      <c r="F87" s="105">
        <v>0</v>
      </c>
      <c r="G87" s="105" t="str">
        <f>個人申込書!AK91</f>
        <v>999:99.99</v>
      </c>
    </row>
    <row r="88" spans="1:7">
      <c r="A88" s="105" t="str">
        <f>IF(B88="","",個人申込書!V92)</f>
        <v/>
      </c>
      <c r="B88" s="105" t="str">
        <f>個人申込書!AC92</f>
        <v/>
      </c>
      <c r="C88" s="105" t="str">
        <f>個人申込書!AG92</f>
        <v/>
      </c>
      <c r="D88" s="105" t="str">
        <f>個人申込書!Y92</f>
        <v/>
      </c>
      <c r="E88" s="106">
        <v>0</v>
      </c>
      <c r="F88" s="105">
        <v>0</v>
      </c>
      <c r="G88" s="105" t="str">
        <f>個人申込書!AK92</f>
        <v>999:99.99</v>
      </c>
    </row>
    <row r="89" spans="1:7">
      <c r="A89" s="105" t="str">
        <f>IF(B89="","",個人申込書!V93)</f>
        <v/>
      </c>
      <c r="B89" s="105" t="str">
        <f>個人申込書!AC93</f>
        <v/>
      </c>
      <c r="C89" s="105" t="str">
        <f>個人申込書!AG93</f>
        <v/>
      </c>
      <c r="D89" s="105" t="str">
        <f>個人申込書!Y93</f>
        <v/>
      </c>
      <c r="E89" s="106">
        <v>0</v>
      </c>
      <c r="F89" s="105">
        <v>0</v>
      </c>
      <c r="G89" s="105" t="str">
        <f>個人申込書!AK93</f>
        <v>999:99.99</v>
      </c>
    </row>
    <row r="90" spans="1:7">
      <c r="A90" s="105" t="str">
        <f>IF(B90="","",個人申込書!V94)</f>
        <v/>
      </c>
      <c r="B90" s="105" t="str">
        <f>個人申込書!AC94</f>
        <v/>
      </c>
      <c r="C90" s="105" t="str">
        <f>個人申込書!AG94</f>
        <v/>
      </c>
      <c r="D90" s="105" t="str">
        <f>個人申込書!Y94</f>
        <v/>
      </c>
      <c r="E90" s="106">
        <v>0</v>
      </c>
      <c r="F90" s="105">
        <v>0</v>
      </c>
      <c r="G90" s="105" t="str">
        <f>個人申込書!AK94</f>
        <v>999:99.99</v>
      </c>
    </row>
    <row r="91" spans="1:7">
      <c r="A91" s="105" t="str">
        <f>IF(B91="","",個人申込書!V95)</f>
        <v/>
      </c>
      <c r="B91" s="105" t="str">
        <f>個人申込書!AC95</f>
        <v/>
      </c>
      <c r="C91" s="105" t="str">
        <f>個人申込書!AG95</f>
        <v/>
      </c>
      <c r="D91" s="105" t="str">
        <f>個人申込書!Y95</f>
        <v/>
      </c>
      <c r="E91" s="106">
        <v>0</v>
      </c>
      <c r="F91" s="105">
        <v>0</v>
      </c>
      <c r="G91" s="105" t="str">
        <f>個人申込書!AK95</f>
        <v>999:99.99</v>
      </c>
    </row>
    <row r="92" spans="1:7">
      <c r="A92" s="105" t="str">
        <f>IF(B92="","",個人申込書!V96)</f>
        <v/>
      </c>
      <c r="B92" s="105" t="str">
        <f>個人申込書!AC96</f>
        <v/>
      </c>
      <c r="C92" s="105" t="str">
        <f>個人申込書!AG96</f>
        <v/>
      </c>
      <c r="D92" s="105" t="str">
        <f>個人申込書!Y96</f>
        <v/>
      </c>
      <c r="E92" s="106">
        <v>0</v>
      </c>
      <c r="F92" s="105">
        <v>0</v>
      </c>
      <c r="G92" s="105" t="str">
        <f>個人申込書!AK96</f>
        <v>999:99.99</v>
      </c>
    </row>
    <row r="93" spans="1:7">
      <c r="A93" s="105" t="str">
        <f>IF(B93="","",個人申込書!V97)</f>
        <v/>
      </c>
      <c r="B93" s="105" t="str">
        <f>個人申込書!AC97</f>
        <v/>
      </c>
      <c r="C93" s="105" t="str">
        <f>個人申込書!AG97</f>
        <v/>
      </c>
      <c r="D93" s="105" t="str">
        <f>個人申込書!Y97</f>
        <v/>
      </c>
      <c r="E93" s="106">
        <v>0</v>
      </c>
      <c r="F93" s="105">
        <v>0</v>
      </c>
      <c r="G93" s="105" t="str">
        <f>個人申込書!AK97</f>
        <v>999:99.99</v>
      </c>
    </row>
    <row r="94" spans="1:7">
      <c r="A94" s="105" t="str">
        <f>IF(B94="","",個人申込書!V98)</f>
        <v/>
      </c>
      <c r="B94" s="105" t="str">
        <f>個人申込書!AC98</f>
        <v/>
      </c>
      <c r="C94" s="105" t="str">
        <f>個人申込書!AG98</f>
        <v/>
      </c>
      <c r="D94" s="105" t="str">
        <f>個人申込書!Y98</f>
        <v/>
      </c>
      <c r="E94" s="106">
        <v>0</v>
      </c>
      <c r="F94" s="105">
        <v>0</v>
      </c>
      <c r="G94" s="105" t="str">
        <f>個人申込書!AK98</f>
        <v>999:99.99</v>
      </c>
    </row>
    <row r="95" spans="1:7">
      <c r="A95" s="105" t="str">
        <f>IF(B95="","",個人申込書!V99)</f>
        <v/>
      </c>
      <c r="B95" s="105" t="str">
        <f>個人申込書!AC99</f>
        <v/>
      </c>
      <c r="C95" s="105" t="str">
        <f>個人申込書!AG99</f>
        <v/>
      </c>
      <c r="D95" s="105" t="str">
        <f>個人申込書!Y99</f>
        <v/>
      </c>
      <c r="E95" s="106">
        <v>0</v>
      </c>
      <c r="F95" s="105">
        <v>0</v>
      </c>
      <c r="G95" s="105" t="str">
        <f>個人申込書!AK99</f>
        <v>999:99.99</v>
      </c>
    </row>
    <row r="96" spans="1:7">
      <c r="A96" s="105" t="str">
        <f>IF(B96="","",個人申込書!V100)</f>
        <v/>
      </c>
      <c r="B96" s="105" t="str">
        <f>個人申込書!AC100</f>
        <v/>
      </c>
      <c r="C96" s="105" t="str">
        <f>個人申込書!AG100</f>
        <v/>
      </c>
      <c r="D96" s="105" t="str">
        <f>個人申込書!Y100</f>
        <v/>
      </c>
      <c r="E96" s="106">
        <v>0</v>
      </c>
      <c r="F96" s="105">
        <v>0</v>
      </c>
      <c r="G96" s="105" t="str">
        <f>個人申込書!AK100</f>
        <v>999:99.99</v>
      </c>
    </row>
    <row r="97" spans="1:7">
      <c r="A97" s="105" t="str">
        <f>IF(B97="","",個人申込書!V101)</f>
        <v/>
      </c>
      <c r="B97" s="105" t="str">
        <f>個人申込書!AC101</f>
        <v/>
      </c>
      <c r="C97" s="105" t="str">
        <f>個人申込書!AG101</f>
        <v/>
      </c>
      <c r="D97" s="105" t="str">
        <f>個人申込書!Y101</f>
        <v/>
      </c>
      <c r="E97" s="106">
        <v>0</v>
      </c>
      <c r="F97" s="105">
        <v>0</v>
      </c>
      <c r="G97" s="105" t="str">
        <f>個人申込書!AK101</f>
        <v>999:99.99</v>
      </c>
    </row>
    <row r="98" spans="1:7">
      <c r="A98" s="105" t="str">
        <f>IF(B98="","",個人申込書!V102)</f>
        <v/>
      </c>
      <c r="B98" s="105" t="str">
        <f>個人申込書!AC102</f>
        <v/>
      </c>
      <c r="C98" s="105" t="str">
        <f>個人申込書!AG102</f>
        <v/>
      </c>
      <c r="D98" s="105" t="str">
        <f>個人申込書!Y102</f>
        <v/>
      </c>
      <c r="E98" s="106">
        <v>0</v>
      </c>
      <c r="F98" s="105">
        <v>0</v>
      </c>
      <c r="G98" s="105" t="str">
        <f>個人申込書!AK102</f>
        <v>999:99.99</v>
      </c>
    </row>
    <row r="99" spans="1:7">
      <c r="A99" s="105" t="str">
        <f>IF(B99="","",個人申込書!V103)</f>
        <v/>
      </c>
      <c r="B99" s="105" t="str">
        <f>個人申込書!AC103</f>
        <v/>
      </c>
      <c r="C99" s="105" t="str">
        <f>個人申込書!AG103</f>
        <v/>
      </c>
      <c r="D99" s="105" t="str">
        <f>個人申込書!Y103</f>
        <v/>
      </c>
      <c r="E99" s="106">
        <v>0</v>
      </c>
      <c r="F99" s="105">
        <v>0</v>
      </c>
      <c r="G99" s="105" t="str">
        <f>個人申込書!AK103</f>
        <v>999:99.99</v>
      </c>
    </row>
    <row r="100" spans="1:7">
      <c r="A100" s="105" t="str">
        <f>IF(B100="","",個人申込書!V104)</f>
        <v/>
      </c>
      <c r="B100" s="105" t="str">
        <f>個人申込書!AC104</f>
        <v/>
      </c>
      <c r="C100" s="105" t="str">
        <f>個人申込書!AG104</f>
        <v/>
      </c>
      <c r="D100" s="105" t="str">
        <f>個人申込書!Y104</f>
        <v/>
      </c>
      <c r="E100" s="106">
        <v>0</v>
      </c>
      <c r="F100" s="105">
        <v>0</v>
      </c>
      <c r="G100" s="105" t="str">
        <f>個人申込書!AK104</f>
        <v>999:99.99</v>
      </c>
    </row>
    <row r="101" spans="1:7">
      <c r="A101" s="105" t="str">
        <f>IF(B101="","",個人申込書!V105)</f>
        <v/>
      </c>
      <c r="B101" s="105" t="str">
        <f>個人申込書!AC105</f>
        <v/>
      </c>
      <c r="C101" s="105" t="str">
        <f>個人申込書!AG105</f>
        <v/>
      </c>
      <c r="D101" s="105" t="str">
        <f>個人申込書!Y105</f>
        <v/>
      </c>
      <c r="E101" s="106">
        <v>0</v>
      </c>
      <c r="F101" s="105">
        <v>0</v>
      </c>
      <c r="G101" s="105" t="str">
        <f>個人申込書!AK105</f>
        <v>999:99.99</v>
      </c>
    </row>
    <row r="102" spans="1:7">
      <c r="A102" s="105" t="str">
        <f>IF(B102="","",個人申込書!V106)</f>
        <v/>
      </c>
      <c r="B102" s="105" t="str">
        <f>個人申込書!AC106</f>
        <v/>
      </c>
      <c r="C102" s="105" t="str">
        <f>個人申込書!AG106</f>
        <v/>
      </c>
      <c r="D102" s="105" t="str">
        <f>個人申込書!Y106</f>
        <v/>
      </c>
      <c r="E102" s="106">
        <v>0</v>
      </c>
      <c r="F102" s="105">
        <v>0</v>
      </c>
      <c r="G102" s="105" t="str">
        <f>個人申込書!AK106</f>
        <v>999:99.99</v>
      </c>
    </row>
    <row r="103" spans="1:7">
      <c r="A103" s="105" t="str">
        <f>IF(B103="","",個人申込書!V107)</f>
        <v/>
      </c>
      <c r="B103" s="105" t="str">
        <f>個人申込書!AC107</f>
        <v/>
      </c>
      <c r="C103" s="105" t="str">
        <f>個人申込書!AG107</f>
        <v/>
      </c>
      <c r="D103" s="105" t="str">
        <f>個人申込書!Y107</f>
        <v/>
      </c>
      <c r="E103" s="106">
        <v>0</v>
      </c>
      <c r="F103" s="105">
        <v>0</v>
      </c>
      <c r="G103" s="105" t="str">
        <f>個人申込書!AK107</f>
        <v>999:99.99</v>
      </c>
    </row>
    <row r="104" spans="1:7">
      <c r="A104" s="105" t="str">
        <f>IF(B104="","",個人申込書!V108)</f>
        <v/>
      </c>
      <c r="B104" s="105" t="str">
        <f>個人申込書!AC108</f>
        <v/>
      </c>
      <c r="C104" s="105" t="str">
        <f>個人申込書!AG108</f>
        <v/>
      </c>
      <c r="D104" s="105" t="str">
        <f>個人申込書!Y108</f>
        <v/>
      </c>
      <c r="E104" s="106">
        <v>0</v>
      </c>
      <c r="F104" s="105">
        <v>0</v>
      </c>
      <c r="G104" s="105" t="str">
        <f>個人申込書!AK108</f>
        <v>999:99.99</v>
      </c>
    </row>
    <row r="105" spans="1:7">
      <c r="A105" s="105" t="str">
        <f>IF(B105="","",個人申込書!V109)</f>
        <v/>
      </c>
      <c r="B105" s="105" t="str">
        <f>個人申込書!AC109</f>
        <v/>
      </c>
      <c r="C105" s="105" t="str">
        <f>個人申込書!AG109</f>
        <v/>
      </c>
      <c r="D105" s="105" t="str">
        <f>個人申込書!Y109</f>
        <v/>
      </c>
      <c r="E105" s="106">
        <v>0</v>
      </c>
      <c r="F105" s="105">
        <v>0</v>
      </c>
      <c r="G105" s="105" t="str">
        <f>個人申込書!AK109</f>
        <v>999:99.99</v>
      </c>
    </row>
    <row r="106" spans="1:7">
      <c r="A106" s="105" t="str">
        <f>IF(B106="","",個人申込書!V110)</f>
        <v/>
      </c>
      <c r="B106" s="105" t="str">
        <f>個人申込書!AC110</f>
        <v/>
      </c>
      <c r="C106" s="105" t="str">
        <f>個人申込書!AG110</f>
        <v/>
      </c>
      <c r="D106" s="105" t="str">
        <f>個人申込書!Y110</f>
        <v/>
      </c>
      <c r="E106" s="106">
        <v>0</v>
      </c>
      <c r="F106" s="105">
        <v>0</v>
      </c>
      <c r="G106" s="105" t="str">
        <f>個人申込書!AK110</f>
        <v>999:99.99</v>
      </c>
    </row>
    <row r="107" spans="1:7">
      <c r="A107" s="105" t="str">
        <f>IF(B107="","",個人申込書!V111)</f>
        <v/>
      </c>
      <c r="B107" s="105" t="str">
        <f>個人申込書!AC111</f>
        <v/>
      </c>
      <c r="C107" s="105" t="str">
        <f>個人申込書!AG111</f>
        <v/>
      </c>
      <c r="D107" s="105" t="str">
        <f>個人申込書!Y111</f>
        <v/>
      </c>
      <c r="E107" s="106">
        <v>0</v>
      </c>
      <c r="F107" s="105">
        <v>0</v>
      </c>
      <c r="G107" s="105" t="str">
        <f>個人申込書!AK111</f>
        <v>999:99.99</v>
      </c>
    </row>
    <row r="108" spans="1:7">
      <c r="A108" s="105" t="str">
        <f>IF(B108="","",個人申込書!V112)</f>
        <v/>
      </c>
      <c r="B108" s="105" t="str">
        <f>個人申込書!AC112</f>
        <v/>
      </c>
      <c r="C108" s="105" t="str">
        <f>個人申込書!AG112</f>
        <v/>
      </c>
      <c r="D108" s="105" t="str">
        <f>個人申込書!Y112</f>
        <v/>
      </c>
      <c r="E108" s="106">
        <v>0</v>
      </c>
      <c r="F108" s="105">
        <v>0</v>
      </c>
      <c r="G108" s="105" t="str">
        <f>個人申込書!AK112</f>
        <v>999:99.99</v>
      </c>
    </row>
    <row r="109" spans="1:7">
      <c r="A109" s="105" t="str">
        <f>IF(B109="","",個人申込書!V113)</f>
        <v/>
      </c>
      <c r="B109" s="105" t="str">
        <f>個人申込書!AC113</f>
        <v/>
      </c>
      <c r="C109" s="105" t="str">
        <f>個人申込書!AG113</f>
        <v/>
      </c>
      <c r="D109" s="105" t="str">
        <f>個人申込書!Y113</f>
        <v/>
      </c>
      <c r="E109" s="106">
        <v>0</v>
      </c>
      <c r="F109" s="105">
        <v>0</v>
      </c>
      <c r="G109" s="105" t="str">
        <f>個人申込書!AK113</f>
        <v>999:99.99</v>
      </c>
    </row>
    <row r="110" spans="1:7">
      <c r="A110" s="105" t="str">
        <f>IF(B110="","",個人申込書!V114)</f>
        <v/>
      </c>
      <c r="B110" s="105" t="str">
        <f>個人申込書!AC114</f>
        <v/>
      </c>
      <c r="C110" s="105" t="str">
        <f>個人申込書!AG114</f>
        <v/>
      </c>
      <c r="D110" s="105" t="str">
        <f>個人申込書!Y114</f>
        <v/>
      </c>
      <c r="E110" s="106">
        <v>0</v>
      </c>
      <c r="F110" s="105">
        <v>0</v>
      </c>
      <c r="G110" s="105" t="str">
        <f>個人申込書!AK114</f>
        <v>999:99.99</v>
      </c>
    </row>
    <row r="111" spans="1:7">
      <c r="A111" s="105" t="str">
        <f>IF(B111="","",個人申込書!V115)</f>
        <v/>
      </c>
      <c r="B111" s="105" t="str">
        <f>個人申込書!AC115</f>
        <v/>
      </c>
      <c r="C111" s="105" t="str">
        <f>個人申込書!AG115</f>
        <v/>
      </c>
      <c r="D111" s="105" t="str">
        <f>個人申込書!Y115</f>
        <v/>
      </c>
      <c r="E111" s="106">
        <v>0</v>
      </c>
      <c r="F111" s="105">
        <v>0</v>
      </c>
      <c r="G111" s="105" t="str">
        <f>個人申込書!AK115</f>
        <v>999:99.99</v>
      </c>
    </row>
    <row r="112" spans="1:7">
      <c r="A112" s="105" t="str">
        <f>IF(B112="","",個人申込書!V116)</f>
        <v/>
      </c>
      <c r="B112" s="105" t="str">
        <f>個人申込書!AC116</f>
        <v/>
      </c>
      <c r="C112" s="105" t="str">
        <f>個人申込書!AG116</f>
        <v/>
      </c>
      <c r="D112" s="105" t="str">
        <f>個人申込書!Y116</f>
        <v/>
      </c>
      <c r="E112" s="106">
        <v>0</v>
      </c>
      <c r="F112" s="105">
        <v>0</v>
      </c>
      <c r="G112" s="105" t="str">
        <f>個人申込書!AK116</f>
        <v>999:99.99</v>
      </c>
    </row>
    <row r="113" spans="1:7">
      <c r="A113" s="105" t="str">
        <f>IF(B113="","",個人申込書!V117)</f>
        <v/>
      </c>
      <c r="B113" s="105" t="str">
        <f>個人申込書!AC117</f>
        <v/>
      </c>
      <c r="C113" s="105" t="str">
        <f>個人申込書!AG117</f>
        <v/>
      </c>
      <c r="D113" s="105" t="str">
        <f>個人申込書!Y117</f>
        <v/>
      </c>
      <c r="E113" s="106">
        <v>0</v>
      </c>
      <c r="F113" s="105">
        <v>0</v>
      </c>
      <c r="G113" s="105" t="str">
        <f>個人申込書!AK117</f>
        <v>999:99.99</v>
      </c>
    </row>
    <row r="114" spans="1:7">
      <c r="A114" s="105" t="str">
        <f>IF(B114="","",個人申込書!V118)</f>
        <v/>
      </c>
      <c r="B114" s="105" t="str">
        <f>個人申込書!AC118</f>
        <v/>
      </c>
      <c r="C114" s="105" t="str">
        <f>個人申込書!AG118</f>
        <v/>
      </c>
      <c r="D114" s="105" t="str">
        <f>個人申込書!Y118</f>
        <v/>
      </c>
      <c r="E114" s="106">
        <v>0</v>
      </c>
      <c r="F114" s="105">
        <v>0</v>
      </c>
      <c r="G114" s="105" t="str">
        <f>個人申込書!AK118</f>
        <v>999:99.99</v>
      </c>
    </row>
    <row r="115" spans="1:7">
      <c r="A115" s="105" t="str">
        <f>IF(B115="","",個人申込書!V119)</f>
        <v/>
      </c>
      <c r="B115" s="105" t="str">
        <f>個人申込書!AC119</f>
        <v/>
      </c>
      <c r="C115" s="105" t="str">
        <f>個人申込書!AG119</f>
        <v/>
      </c>
      <c r="D115" s="105" t="str">
        <f>個人申込書!Y119</f>
        <v/>
      </c>
      <c r="E115" s="106">
        <v>0</v>
      </c>
      <c r="F115" s="105">
        <v>0</v>
      </c>
      <c r="G115" s="105" t="str">
        <f>個人申込書!AK119</f>
        <v>999:99.99</v>
      </c>
    </row>
    <row r="116" spans="1:7">
      <c r="A116" s="105" t="str">
        <f>IF(B116="","",個人申込書!V120)</f>
        <v/>
      </c>
      <c r="B116" s="105" t="str">
        <f>個人申込書!AC120</f>
        <v/>
      </c>
      <c r="C116" s="105" t="str">
        <f>個人申込書!AG120</f>
        <v/>
      </c>
      <c r="D116" s="105" t="str">
        <f>個人申込書!Y120</f>
        <v/>
      </c>
      <c r="E116" s="106">
        <v>0</v>
      </c>
      <c r="F116" s="105">
        <v>0</v>
      </c>
      <c r="G116" s="105" t="str">
        <f>個人申込書!AK120</f>
        <v>999:99.99</v>
      </c>
    </row>
    <row r="117" spans="1:7">
      <c r="A117" s="105" t="str">
        <f>IF(B117="","",個人申込書!V121)</f>
        <v/>
      </c>
      <c r="B117" s="105" t="str">
        <f>個人申込書!AC121</f>
        <v/>
      </c>
      <c r="C117" s="105" t="str">
        <f>個人申込書!AG121</f>
        <v/>
      </c>
      <c r="D117" s="105" t="str">
        <f>個人申込書!Y121</f>
        <v/>
      </c>
      <c r="E117" s="106">
        <v>0</v>
      </c>
      <c r="F117" s="105">
        <v>0</v>
      </c>
      <c r="G117" s="105" t="str">
        <f>個人申込書!AK121</f>
        <v>999:99.99</v>
      </c>
    </row>
    <row r="118" spans="1:7">
      <c r="A118" s="105" t="str">
        <f>IF(B118="","",個人申込書!V122)</f>
        <v/>
      </c>
      <c r="B118" s="105" t="str">
        <f>個人申込書!AC122</f>
        <v/>
      </c>
      <c r="C118" s="105" t="str">
        <f>個人申込書!AG122</f>
        <v/>
      </c>
      <c r="D118" s="105" t="str">
        <f>個人申込書!Y122</f>
        <v/>
      </c>
      <c r="E118" s="106">
        <v>0</v>
      </c>
      <c r="F118" s="105">
        <v>0</v>
      </c>
      <c r="G118" s="105" t="str">
        <f>個人申込書!AK122</f>
        <v>999:99.99</v>
      </c>
    </row>
    <row r="119" spans="1:7">
      <c r="A119" s="105" t="str">
        <f>IF(B119="","",個人申込書!V123)</f>
        <v/>
      </c>
      <c r="B119" s="105" t="str">
        <f>個人申込書!AC123</f>
        <v/>
      </c>
      <c r="C119" s="105" t="str">
        <f>個人申込書!AG123</f>
        <v/>
      </c>
      <c r="D119" s="105" t="str">
        <f>個人申込書!Y123</f>
        <v/>
      </c>
      <c r="E119" s="106">
        <v>0</v>
      </c>
      <c r="F119" s="105">
        <v>0</v>
      </c>
      <c r="G119" s="105" t="str">
        <f>個人申込書!AK123</f>
        <v>999:99.99</v>
      </c>
    </row>
    <row r="120" spans="1:7">
      <c r="A120" s="105" t="str">
        <f>IF(B120="","",個人申込書!V124)</f>
        <v/>
      </c>
      <c r="B120" s="105" t="str">
        <f>個人申込書!AC124</f>
        <v/>
      </c>
      <c r="C120" s="105" t="str">
        <f>個人申込書!AG124</f>
        <v/>
      </c>
      <c r="D120" s="105" t="str">
        <f>個人申込書!Y124</f>
        <v/>
      </c>
      <c r="E120" s="106">
        <v>0</v>
      </c>
      <c r="F120" s="105">
        <v>0</v>
      </c>
      <c r="G120" s="105" t="str">
        <f>個人申込書!AK124</f>
        <v>999:99.99</v>
      </c>
    </row>
    <row r="121" spans="1:7">
      <c r="A121" s="105" t="str">
        <f>IF(B121="","",個人申込書!V125)</f>
        <v/>
      </c>
      <c r="B121" s="105" t="str">
        <f>個人申込書!AC125</f>
        <v/>
      </c>
      <c r="C121" s="105" t="str">
        <f>個人申込書!AG125</f>
        <v/>
      </c>
      <c r="D121" s="105" t="str">
        <f>個人申込書!Y125</f>
        <v/>
      </c>
      <c r="E121" s="106">
        <v>0</v>
      </c>
      <c r="F121" s="105">
        <v>0</v>
      </c>
      <c r="G121" s="105" t="str">
        <f>個人申込書!AK125</f>
        <v>999:99.99</v>
      </c>
    </row>
    <row r="122" spans="1:7">
      <c r="A122" s="105" t="str">
        <f>IF(B122="","",個人申込書!V126)</f>
        <v/>
      </c>
      <c r="B122" s="105" t="str">
        <f>個人申込書!AC126</f>
        <v/>
      </c>
      <c r="C122" s="105" t="str">
        <f>個人申込書!AG126</f>
        <v/>
      </c>
      <c r="D122" s="105" t="str">
        <f>個人申込書!Y126</f>
        <v/>
      </c>
      <c r="E122" s="106">
        <v>0</v>
      </c>
      <c r="F122" s="105">
        <v>0</v>
      </c>
      <c r="G122" s="105" t="str">
        <f>個人申込書!AK126</f>
        <v>999:99.99</v>
      </c>
    </row>
    <row r="123" spans="1:7">
      <c r="A123" s="107" t="str">
        <f>IF(B123="","",個人申込書!V127)</f>
        <v/>
      </c>
      <c r="B123" s="107" t="str">
        <f>個人申込書!AC127</f>
        <v/>
      </c>
      <c r="C123" s="107" t="str">
        <f>個人申込書!AG127</f>
        <v/>
      </c>
      <c r="D123" s="107" t="str">
        <f>個人申込書!Y127</f>
        <v/>
      </c>
      <c r="E123" s="107">
        <v>0</v>
      </c>
      <c r="F123" s="107">
        <v>0</v>
      </c>
      <c r="G123" s="107" t="str">
        <f>個人申込書!AK127</f>
        <v>999:99.99</v>
      </c>
    </row>
    <row r="124" spans="1:7">
      <c r="A124" s="109" t="str">
        <f>IF(B124="","",個人申込書!V6)</f>
        <v/>
      </c>
      <c r="B124" s="109" t="str">
        <f>個人申込書!AD6</f>
        <v/>
      </c>
      <c r="C124" s="109" t="str">
        <f>個人申込書!AH6</f>
        <v/>
      </c>
      <c r="D124" s="109" t="str">
        <f>個人申込書!Y6</f>
        <v/>
      </c>
      <c r="E124" s="110">
        <v>0</v>
      </c>
      <c r="F124" s="111">
        <v>5</v>
      </c>
      <c r="G124" s="109" t="str">
        <f>個人申込書!AL6</f>
        <v>999:99.99</v>
      </c>
    </row>
    <row r="125" spans="1:7">
      <c r="A125" s="111" t="str">
        <f>IF(B125="","",個人申込書!V7)</f>
        <v/>
      </c>
      <c r="B125" s="111" t="str">
        <f>個人申込書!AD7</f>
        <v/>
      </c>
      <c r="C125" s="111" t="str">
        <f>個人申込書!AH7</f>
        <v/>
      </c>
      <c r="D125" s="111" t="str">
        <f>個人申込書!Y7</f>
        <v/>
      </c>
      <c r="E125" s="110">
        <v>0</v>
      </c>
      <c r="F125" s="111">
        <v>5</v>
      </c>
      <c r="G125" s="111" t="str">
        <f>個人申込書!AL7</f>
        <v>999:99.99</v>
      </c>
    </row>
    <row r="126" spans="1:7">
      <c r="A126" s="111" t="str">
        <f>IF(B126="","",個人申込書!V8)</f>
        <v/>
      </c>
      <c r="B126" s="111" t="str">
        <f>個人申込書!AD8</f>
        <v/>
      </c>
      <c r="C126" s="111" t="str">
        <f>個人申込書!AH8</f>
        <v/>
      </c>
      <c r="D126" s="111" t="str">
        <f>個人申込書!Y8</f>
        <v/>
      </c>
      <c r="E126" s="110">
        <v>0</v>
      </c>
      <c r="F126" s="111">
        <v>5</v>
      </c>
      <c r="G126" s="111" t="str">
        <f>個人申込書!AL8</f>
        <v>999:99.99</v>
      </c>
    </row>
    <row r="127" spans="1:7">
      <c r="A127" s="111" t="str">
        <f>IF(B127="","",個人申込書!V9)</f>
        <v/>
      </c>
      <c r="B127" s="111" t="str">
        <f>個人申込書!AD9</f>
        <v/>
      </c>
      <c r="C127" s="111" t="str">
        <f>個人申込書!AH9</f>
        <v/>
      </c>
      <c r="D127" s="111" t="str">
        <f>個人申込書!Y9</f>
        <v/>
      </c>
      <c r="E127" s="110">
        <v>0</v>
      </c>
      <c r="F127" s="111">
        <v>5</v>
      </c>
      <c r="G127" s="111" t="str">
        <f>個人申込書!AL9</f>
        <v>999:99.99</v>
      </c>
    </row>
    <row r="128" spans="1:7">
      <c r="A128" s="111" t="str">
        <f>IF(B128="","",個人申込書!V10)</f>
        <v/>
      </c>
      <c r="B128" s="111" t="str">
        <f>個人申込書!AD10</f>
        <v/>
      </c>
      <c r="C128" s="111" t="str">
        <f>個人申込書!AH10</f>
        <v/>
      </c>
      <c r="D128" s="111" t="str">
        <f>個人申込書!Y10</f>
        <v/>
      </c>
      <c r="E128" s="110">
        <v>0</v>
      </c>
      <c r="F128" s="111">
        <v>5</v>
      </c>
      <c r="G128" s="111" t="str">
        <f>個人申込書!AL10</f>
        <v>999:99.99</v>
      </c>
    </row>
    <row r="129" spans="1:7">
      <c r="A129" s="111" t="str">
        <f>IF(B129="","",個人申込書!V11)</f>
        <v/>
      </c>
      <c r="B129" s="111" t="str">
        <f>個人申込書!AD11</f>
        <v/>
      </c>
      <c r="C129" s="111" t="str">
        <f>個人申込書!AH11</f>
        <v/>
      </c>
      <c r="D129" s="111" t="str">
        <f>個人申込書!Y11</f>
        <v/>
      </c>
      <c r="E129" s="110">
        <v>0</v>
      </c>
      <c r="F129" s="111">
        <v>5</v>
      </c>
      <c r="G129" s="111" t="str">
        <f>個人申込書!AL11</f>
        <v>999:99.99</v>
      </c>
    </row>
    <row r="130" spans="1:7">
      <c r="A130" s="111" t="str">
        <f>IF(B130="","",個人申込書!V12)</f>
        <v/>
      </c>
      <c r="B130" s="111" t="str">
        <f>個人申込書!AD12</f>
        <v/>
      </c>
      <c r="C130" s="111" t="str">
        <f>個人申込書!AH12</f>
        <v/>
      </c>
      <c r="D130" s="111" t="str">
        <f>個人申込書!Y12</f>
        <v/>
      </c>
      <c r="E130" s="110">
        <v>0</v>
      </c>
      <c r="F130" s="111">
        <v>5</v>
      </c>
      <c r="G130" s="111" t="str">
        <f>個人申込書!AL12</f>
        <v>999:99.99</v>
      </c>
    </row>
    <row r="131" spans="1:7">
      <c r="A131" s="111" t="str">
        <f>IF(B131="","",個人申込書!V13)</f>
        <v/>
      </c>
      <c r="B131" s="111" t="str">
        <f>個人申込書!AD13</f>
        <v/>
      </c>
      <c r="C131" s="111" t="str">
        <f>個人申込書!AH13</f>
        <v/>
      </c>
      <c r="D131" s="111" t="str">
        <f>個人申込書!Y13</f>
        <v/>
      </c>
      <c r="E131" s="110">
        <v>0</v>
      </c>
      <c r="F131" s="111">
        <v>5</v>
      </c>
      <c r="G131" s="111" t="str">
        <f>個人申込書!AL13</f>
        <v>999:99.99</v>
      </c>
    </row>
    <row r="132" spans="1:7">
      <c r="A132" s="111" t="str">
        <f>IF(B132="","",個人申込書!V14)</f>
        <v/>
      </c>
      <c r="B132" s="111" t="str">
        <f>個人申込書!AD14</f>
        <v/>
      </c>
      <c r="C132" s="111" t="str">
        <f>個人申込書!AH14</f>
        <v/>
      </c>
      <c r="D132" s="111" t="str">
        <f>個人申込書!Y14</f>
        <v/>
      </c>
      <c r="E132" s="110">
        <v>0</v>
      </c>
      <c r="F132" s="111">
        <v>5</v>
      </c>
      <c r="G132" s="111" t="str">
        <f>個人申込書!AL14</f>
        <v>999:99.99</v>
      </c>
    </row>
    <row r="133" spans="1:7">
      <c r="A133" s="111" t="str">
        <f>IF(B133="","",個人申込書!V15)</f>
        <v/>
      </c>
      <c r="B133" s="111" t="str">
        <f>個人申込書!AD15</f>
        <v/>
      </c>
      <c r="C133" s="111" t="str">
        <f>個人申込書!AH15</f>
        <v/>
      </c>
      <c r="D133" s="111" t="str">
        <f>個人申込書!Y15</f>
        <v/>
      </c>
      <c r="E133" s="110">
        <v>0</v>
      </c>
      <c r="F133" s="111">
        <v>5</v>
      </c>
      <c r="G133" s="111" t="str">
        <f>個人申込書!AL15</f>
        <v>999:99.99</v>
      </c>
    </row>
    <row r="134" spans="1:7">
      <c r="A134" s="111" t="str">
        <f>IF(B134="","",個人申込書!V16)</f>
        <v/>
      </c>
      <c r="B134" s="111" t="str">
        <f>個人申込書!AD16</f>
        <v/>
      </c>
      <c r="C134" s="111" t="str">
        <f>個人申込書!AH16</f>
        <v/>
      </c>
      <c r="D134" s="111" t="str">
        <f>個人申込書!Y16</f>
        <v/>
      </c>
      <c r="E134" s="110">
        <v>0</v>
      </c>
      <c r="F134" s="111">
        <v>5</v>
      </c>
      <c r="G134" s="111" t="str">
        <f>個人申込書!AL16</f>
        <v>999:99.99</v>
      </c>
    </row>
    <row r="135" spans="1:7">
      <c r="A135" s="111" t="str">
        <f>IF(B135="","",個人申込書!V17)</f>
        <v/>
      </c>
      <c r="B135" s="111" t="str">
        <f>個人申込書!AD17</f>
        <v/>
      </c>
      <c r="C135" s="111" t="str">
        <f>個人申込書!AH17</f>
        <v/>
      </c>
      <c r="D135" s="111" t="str">
        <f>個人申込書!Y17</f>
        <v/>
      </c>
      <c r="E135" s="110">
        <v>0</v>
      </c>
      <c r="F135" s="111">
        <v>5</v>
      </c>
      <c r="G135" s="111" t="str">
        <f>個人申込書!AL17</f>
        <v>999:99.99</v>
      </c>
    </row>
    <row r="136" spans="1:7">
      <c r="A136" s="111" t="str">
        <f>IF(B136="","",個人申込書!V18)</f>
        <v/>
      </c>
      <c r="B136" s="111" t="str">
        <f>個人申込書!AD18</f>
        <v/>
      </c>
      <c r="C136" s="111" t="str">
        <f>個人申込書!AH18</f>
        <v/>
      </c>
      <c r="D136" s="111" t="str">
        <f>個人申込書!Y18</f>
        <v/>
      </c>
      <c r="E136" s="110">
        <v>0</v>
      </c>
      <c r="F136" s="111">
        <v>5</v>
      </c>
      <c r="G136" s="111" t="str">
        <f>個人申込書!AL18</f>
        <v>999:99.99</v>
      </c>
    </row>
    <row r="137" spans="1:7">
      <c r="A137" s="111" t="str">
        <f>IF(B137="","",個人申込書!V19)</f>
        <v/>
      </c>
      <c r="B137" s="111" t="str">
        <f>個人申込書!AD19</f>
        <v/>
      </c>
      <c r="C137" s="111" t="str">
        <f>個人申込書!AH19</f>
        <v/>
      </c>
      <c r="D137" s="111" t="str">
        <f>個人申込書!Y19</f>
        <v/>
      </c>
      <c r="E137" s="110">
        <v>0</v>
      </c>
      <c r="F137" s="111">
        <v>5</v>
      </c>
      <c r="G137" s="111" t="str">
        <f>個人申込書!AL19</f>
        <v>999:99.99</v>
      </c>
    </row>
    <row r="138" spans="1:7">
      <c r="A138" s="111" t="str">
        <f>IF(B138="","",個人申込書!V20)</f>
        <v/>
      </c>
      <c r="B138" s="111" t="str">
        <f>個人申込書!AD20</f>
        <v/>
      </c>
      <c r="C138" s="111" t="str">
        <f>個人申込書!AH20</f>
        <v/>
      </c>
      <c r="D138" s="111" t="str">
        <f>個人申込書!Y20</f>
        <v/>
      </c>
      <c r="E138" s="110">
        <v>0</v>
      </c>
      <c r="F138" s="111">
        <v>5</v>
      </c>
      <c r="G138" s="111" t="str">
        <f>個人申込書!AL20</f>
        <v>999:99.99</v>
      </c>
    </row>
    <row r="139" spans="1:7">
      <c r="A139" s="111" t="str">
        <f>IF(B139="","",個人申込書!V21)</f>
        <v/>
      </c>
      <c r="B139" s="111" t="str">
        <f>個人申込書!AD21</f>
        <v/>
      </c>
      <c r="C139" s="111" t="str">
        <f>個人申込書!AH21</f>
        <v/>
      </c>
      <c r="D139" s="111" t="str">
        <f>個人申込書!Y21</f>
        <v/>
      </c>
      <c r="E139" s="110">
        <v>0</v>
      </c>
      <c r="F139" s="111">
        <v>5</v>
      </c>
      <c r="G139" s="111" t="str">
        <f>個人申込書!AL21</f>
        <v>999:99.99</v>
      </c>
    </row>
    <row r="140" spans="1:7">
      <c r="A140" s="111" t="str">
        <f>IF(B140="","",個人申込書!V22)</f>
        <v/>
      </c>
      <c r="B140" s="111" t="str">
        <f>個人申込書!AD22</f>
        <v/>
      </c>
      <c r="C140" s="111" t="str">
        <f>個人申込書!AH22</f>
        <v/>
      </c>
      <c r="D140" s="111" t="str">
        <f>個人申込書!Y22</f>
        <v/>
      </c>
      <c r="E140" s="110">
        <v>0</v>
      </c>
      <c r="F140" s="111">
        <v>5</v>
      </c>
      <c r="G140" s="111" t="str">
        <f>個人申込書!AL22</f>
        <v>999:99.99</v>
      </c>
    </row>
    <row r="141" spans="1:7">
      <c r="A141" s="111" t="str">
        <f>IF(B141="","",個人申込書!V23)</f>
        <v/>
      </c>
      <c r="B141" s="111" t="str">
        <f>個人申込書!AD23</f>
        <v/>
      </c>
      <c r="C141" s="111" t="str">
        <f>個人申込書!AH23</f>
        <v/>
      </c>
      <c r="D141" s="111" t="str">
        <f>個人申込書!Y23</f>
        <v/>
      </c>
      <c r="E141" s="110">
        <v>0</v>
      </c>
      <c r="F141" s="111">
        <v>5</v>
      </c>
      <c r="G141" s="111" t="str">
        <f>個人申込書!AL23</f>
        <v>999:99.99</v>
      </c>
    </row>
    <row r="142" spans="1:7">
      <c r="A142" s="111" t="str">
        <f>IF(B142="","",個人申込書!V24)</f>
        <v/>
      </c>
      <c r="B142" s="111" t="str">
        <f>個人申込書!AD24</f>
        <v/>
      </c>
      <c r="C142" s="111" t="str">
        <f>個人申込書!AH24</f>
        <v/>
      </c>
      <c r="D142" s="111" t="str">
        <f>個人申込書!Y24</f>
        <v/>
      </c>
      <c r="E142" s="110">
        <v>0</v>
      </c>
      <c r="F142" s="111">
        <v>5</v>
      </c>
      <c r="G142" s="111" t="str">
        <f>個人申込書!AL24</f>
        <v>999:99.99</v>
      </c>
    </row>
    <row r="143" spans="1:7">
      <c r="A143" s="111" t="str">
        <f>IF(B143="","",個人申込書!V25)</f>
        <v/>
      </c>
      <c r="B143" s="111" t="str">
        <f>個人申込書!AD25</f>
        <v/>
      </c>
      <c r="C143" s="111" t="str">
        <f>個人申込書!AH25</f>
        <v/>
      </c>
      <c r="D143" s="111" t="str">
        <f>個人申込書!Y25</f>
        <v/>
      </c>
      <c r="E143" s="110">
        <v>0</v>
      </c>
      <c r="F143" s="111">
        <v>5</v>
      </c>
      <c r="G143" s="111" t="str">
        <f>個人申込書!AL25</f>
        <v>999:99.99</v>
      </c>
    </row>
    <row r="144" spans="1:7">
      <c r="A144" s="111" t="str">
        <f>IF(B144="","",個人申込書!V26)</f>
        <v/>
      </c>
      <c r="B144" s="111" t="str">
        <f>個人申込書!AD26</f>
        <v/>
      </c>
      <c r="C144" s="111" t="str">
        <f>個人申込書!AH26</f>
        <v/>
      </c>
      <c r="D144" s="111" t="str">
        <f>個人申込書!Y26</f>
        <v/>
      </c>
      <c r="E144" s="110">
        <v>0</v>
      </c>
      <c r="F144" s="111">
        <v>5</v>
      </c>
      <c r="G144" s="111" t="str">
        <f>個人申込書!AL26</f>
        <v>999:99.99</v>
      </c>
    </row>
    <row r="145" spans="1:7">
      <c r="A145" s="111" t="str">
        <f>IF(B145="","",個人申込書!V27)</f>
        <v/>
      </c>
      <c r="B145" s="111" t="str">
        <f>個人申込書!AD27</f>
        <v/>
      </c>
      <c r="C145" s="111" t="str">
        <f>個人申込書!AH27</f>
        <v/>
      </c>
      <c r="D145" s="111" t="str">
        <f>個人申込書!Y27</f>
        <v/>
      </c>
      <c r="E145" s="110">
        <v>0</v>
      </c>
      <c r="F145" s="111">
        <v>5</v>
      </c>
      <c r="G145" s="111" t="str">
        <f>個人申込書!AL27</f>
        <v>999:99.99</v>
      </c>
    </row>
    <row r="146" spans="1:7">
      <c r="A146" s="111" t="str">
        <f>IF(B146="","",個人申込書!V28)</f>
        <v/>
      </c>
      <c r="B146" s="111" t="str">
        <f>個人申込書!AD28</f>
        <v/>
      </c>
      <c r="C146" s="111" t="str">
        <f>個人申込書!AH28</f>
        <v/>
      </c>
      <c r="D146" s="111" t="str">
        <f>個人申込書!Y28</f>
        <v/>
      </c>
      <c r="E146" s="110">
        <v>0</v>
      </c>
      <c r="F146" s="111">
        <v>5</v>
      </c>
      <c r="G146" s="111" t="str">
        <f>個人申込書!AL28</f>
        <v>999:99.99</v>
      </c>
    </row>
    <row r="147" spans="1:7">
      <c r="A147" s="111" t="str">
        <f>IF(B147="","",個人申込書!V29)</f>
        <v/>
      </c>
      <c r="B147" s="111" t="str">
        <f>個人申込書!AD29</f>
        <v/>
      </c>
      <c r="C147" s="111" t="str">
        <f>個人申込書!AH29</f>
        <v/>
      </c>
      <c r="D147" s="111" t="str">
        <f>個人申込書!Y29</f>
        <v/>
      </c>
      <c r="E147" s="110">
        <v>0</v>
      </c>
      <c r="F147" s="111">
        <v>5</v>
      </c>
      <c r="G147" s="111" t="str">
        <f>個人申込書!AL29</f>
        <v>999:99.99</v>
      </c>
    </row>
    <row r="148" spans="1:7">
      <c r="A148" s="111" t="str">
        <f>IF(B148="","",個人申込書!V30)</f>
        <v/>
      </c>
      <c r="B148" s="111" t="str">
        <f>個人申込書!AD30</f>
        <v/>
      </c>
      <c r="C148" s="111" t="str">
        <f>個人申込書!AH30</f>
        <v/>
      </c>
      <c r="D148" s="111" t="str">
        <f>個人申込書!Y30</f>
        <v/>
      </c>
      <c r="E148" s="110">
        <v>0</v>
      </c>
      <c r="F148" s="111">
        <v>5</v>
      </c>
      <c r="G148" s="111" t="str">
        <f>個人申込書!AL30</f>
        <v>999:99.99</v>
      </c>
    </row>
    <row r="149" spans="1:7">
      <c r="A149" s="111" t="str">
        <f>IF(B149="","",個人申込書!V31)</f>
        <v/>
      </c>
      <c r="B149" s="111" t="str">
        <f>個人申込書!AD31</f>
        <v/>
      </c>
      <c r="C149" s="111" t="str">
        <f>個人申込書!AH31</f>
        <v/>
      </c>
      <c r="D149" s="111" t="str">
        <f>個人申込書!Y31</f>
        <v/>
      </c>
      <c r="E149" s="110">
        <v>0</v>
      </c>
      <c r="F149" s="111">
        <v>5</v>
      </c>
      <c r="G149" s="111" t="str">
        <f>個人申込書!AL31</f>
        <v>999:99.99</v>
      </c>
    </row>
    <row r="150" spans="1:7">
      <c r="A150" s="111" t="str">
        <f>IF(B150="","",個人申込書!V32)</f>
        <v/>
      </c>
      <c r="B150" s="111" t="str">
        <f>個人申込書!AD32</f>
        <v/>
      </c>
      <c r="C150" s="111" t="str">
        <f>個人申込書!AH32</f>
        <v/>
      </c>
      <c r="D150" s="111" t="str">
        <f>個人申込書!Y32</f>
        <v/>
      </c>
      <c r="E150" s="110">
        <v>0</v>
      </c>
      <c r="F150" s="111">
        <v>5</v>
      </c>
      <c r="G150" s="111" t="str">
        <f>個人申込書!AL32</f>
        <v>999:99.99</v>
      </c>
    </row>
    <row r="151" spans="1:7">
      <c r="A151" s="111" t="str">
        <f>IF(B151="","",個人申込書!V33)</f>
        <v/>
      </c>
      <c r="B151" s="111" t="str">
        <f>個人申込書!AD33</f>
        <v/>
      </c>
      <c r="C151" s="111" t="str">
        <f>個人申込書!AH33</f>
        <v/>
      </c>
      <c r="D151" s="111" t="str">
        <f>個人申込書!Y33</f>
        <v/>
      </c>
      <c r="E151" s="110">
        <v>0</v>
      </c>
      <c r="F151" s="111">
        <v>5</v>
      </c>
      <c r="G151" s="111" t="str">
        <f>個人申込書!AL33</f>
        <v>999:99.99</v>
      </c>
    </row>
    <row r="152" spans="1:7">
      <c r="A152" s="111" t="str">
        <f>IF(B152="","",個人申込書!V34)</f>
        <v/>
      </c>
      <c r="B152" s="111" t="str">
        <f>個人申込書!AD34</f>
        <v/>
      </c>
      <c r="C152" s="111" t="str">
        <f>個人申込書!AH34</f>
        <v/>
      </c>
      <c r="D152" s="111" t="str">
        <f>個人申込書!Y34</f>
        <v/>
      </c>
      <c r="E152" s="110">
        <v>0</v>
      </c>
      <c r="F152" s="111">
        <v>5</v>
      </c>
      <c r="G152" s="111" t="str">
        <f>個人申込書!AL34</f>
        <v>999:99.99</v>
      </c>
    </row>
    <row r="153" spans="1:7">
      <c r="A153" s="111" t="str">
        <f>IF(B153="","",個人申込書!V35)</f>
        <v/>
      </c>
      <c r="B153" s="111" t="str">
        <f>個人申込書!AD35</f>
        <v/>
      </c>
      <c r="C153" s="111" t="str">
        <f>個人申込書!AH35</f>
        <v/>
      </c>
      <c r="D153" s="111" t="str">
        <f>個人申込書!Y35</f>
        <v/>
      </c>
      <c r="E153" s="110">
        <v>0</v>
      </c>
      <c r="F153" s="111">
        <v>5</v>
      </c>
      <c r="G153" s="111" t="str">
        <f>個人申込書!AL35</f>
        <v>999:99.99</v>
      </c>
    </row>
    <row r="154" spans="1:7">
      <c r="A154" s="111" t="str">
        <f>IF(B154="","",個人申込書!V36)</f>
        <v/>
      </c>
      <c r="B154" s="111" t="str">
        <f>個人申込書!AD36</f>
        <v/>
      </c>
      <c r="C154" s="111" t="str">
        <f>個人申込書!AH36</f>
        <v/>
      </c>
      <c r="D154" s="111" t="str">
        <f>個人申込書!Y36</f>
        <v/>
      </c>
      <c r="E154" s="110">
        <v>0</v>
      </c>
      <c r="F154" s="111">
        <v>5</v>
      </c>
      <c r="G154" s="111" t="str">
        <f>個人申込書!AL36</f>
        <v>999:99.99</v>
      </c>
    </row>
    <row r="155" spans="1:7">
      <c r="A155" s="111" t="str">
        <f>IF(B155="","",個人申込書!V37)</f>
        <v/>
      </c>
      <c r="B155" s="111" t="str">
        <f>個人申込書!AD37</f>
        <v/>
      </c>
      <c r="C155" s="111" t="str">
        <f>個人申込書!AH37</f>
        <v/>
      </c>
      <c r="D155" s="111" t="str">
        <f>個人申込書!Y37</f>
        <v/>
      </c>
      <c r="E155" s="110">
        <v>0</v>
      </c>
      <c r="F155" s="111">
        <v>5</v>
      </c>
      <c r="G155" s="111" t="str">
        <f>個人申込書!AL37</f>
        <v>999:99.99</v>
      </c>
    </row>
    <row r="156" spans="1:7">
      <c r="A156" s="111" t="str">
        <f>IF(B156="","",個人申込書!V38)</f>
        <v/>
      </c>
      <c r="B156" s="111" t="str">
        <f>個人申込書!AD38</f>
        <v/>
      </c>
      <c r="C156" s="111" t="str">
        <f>個人申込書!AH38</f>
        <v/>
      </c>
      <c r="D156" s="111" t="str">
        <f>個人申込書!Y38</f>
        <v/>
      </c>
      <c r="E156" s="110">
        <v>0</v>
      </c>
      <c r="F156" s="111">
        <v>5</v>
      </c>
      <c r="G156" s="111" t="str">
        <f>個人申込書!AL38</f>
        <v>999:99.99</v>
      </c>
    </row>
    <row r="157" spans="1:7">
      <c r="A157" s="111" t="str">
        <f>IF(B157="","",個人申込書!V39)</f>
        <v/>
      </c>
      <c r="B157" s="111" t="str">
        <f>個人申込書!AD39</f>
        <v/>
      </c>
      <c r="C157" s="111" t="str">
        <f>個人申込書!AH39</f>
        <v/>
      </c>
      <c r="D157" s="111" t="str">
        <f>個人申込書!Y39</f>
        <v/>
      </c>
      <c r="E157" s="110">
        <v>0</v>
      </c>
      <c r="F157" s="111">
        <v>5</v>
      </c>
      <c r="G157" s="111" t="str">
        <f>個人申込書!AL39</f>
        <v>999:99.99</v>
      </c>
    </row>
    <row r="158" spans="1:7">
      <c r="A158" s="111" t="str">
        <f>IF(B158="","",個人申込書!V40)</f>
        <v/>
      </c>
      <c r="B158" s="111" t="str">
        <f>個人申込書!AD40</f>
        <v/>
      </c>
      <c r="C158" s="111" t="str">
        <f>個人申込書!AH40</f>
        <v/>
      </c>
      <c r="D158" s="111" t="str">
        <f>個人申込書!Y40</f>
        <v/>
      </c>
      <c r="E158" s="110">
        <v>0</v>
      </c>
      <c r="F158" s="111">
        <v>5</v>
      </c>
      <c r="G158" s="111" t="str">
        <f>個人申込書!AL40</f>
        <v>999:99.99</v>
      </c>
    </row>
    <row r="159" spans="1:7">
      <c r="A159" s="111" t="str">
        <f>IF(B159="","",個人申込書!V41)</f>
        <v/>
      </c>
      <c r="B159" s="111" t="str">
        <f>個人申込書!AD41</f>
        <v/>
      </c>
      <c r="C159" s="111" t="str">
        <f>個人申込書!AH41</f>
        <v/>
      </c>
      <c r="D159" s="111" t="str">
        <f>個人申込書!Y41</f>
        <v/>
      </c>
      <c r="E159" s="110">
        <v>0</v>
      </c>
      <c r="F159" s="111">
        <v>5</v>
      </c>
      <c r="G159" s="111" t="str">
        <f>個人申込書!AL41</f>
        <v>999:99.99</v>
      </c>
    </row>
    <row r="160" spans="1:7">
      <c r="A160" s="111" t="str">
        <f>IF(B160="","",個人申込書!V42)</f>
        <v/>
      </c>
      <c r="B160" s="111" t="str">
        <f>個人申込書!AD42</f>
        <v/>
      </c>
      <c r="C160" s="111" t="str">
        <f>個人申込書!AH42</f>
        <v/>
      </c>
      <c r="D160" s="111" t="str">
        <f>個人申込書!Y42</f>
        <v/>
      </c>
      <c r="E160" s="110">
        <v>0</v>
      </c>
      <c r="F160" s="111">
        <v>5</v>
      </c>
      <c r="G160" s="111" t="str">
        <f>個人申込書!AL42</f>
        <v>999:99.99</v>
      </c>
    </row>
    <row r="161" spans="1:7">
      <c r="A161" s="111" t="str">
        <f>IF(B161="","",個人申込書!V43)</f>
        <v/>
      </c>
      <c r="B161" s="111" t="str">
        <f>個人申込書!AD43</f>
        <v/>
      </c>
      <c r="C161" s="111" t="str">
        <f>個人申込書!AH43</f>
        <v/>
      </c>
      <c r="D161" s="111" t="str">
        <f>個人申込書!Y43</f>
        <v/>
      </c>
      <c r="E161" s="110">
        <v>0</v>
      </c>
      <c r="F161" s="111">
        <v>5</v>
      </c>
      <c r="G161" s="111" t="str">
        <f>個人申込書!AL43</f>
        <v>999:99.99</v>
      </c>
    </row>
    <row r="162" spans="1:7">
      <c r="A162" s="111" t="str">
        <f>IF(B162="","",個人申込書!V44)</f>
        <v/>
      </c>
      <c r="B162" s="111" t="str">
        <f>個人申込書!AD44</f>
        <v/>
      </c>
      <c r="C162" s="111" t="str">
        <f>個人申込書!AH44</f>
        <v/>
      </c>
      <c r="D162" s="111" t="str">
        <f>個人申込書!Y44</f>
        <v/>
      </c>
      <c r="E162" s="110">
        <v>0</v>
      </c>
      <c r="F162" s="111">
        <v>5</v>
      </c>
      <c r="G162" s="111" t="str">
        <f>個人申込書!AL44</f>
        <v>999:99.99</v>
      </c>
    </row>
    <row r="163" spans="1:7">
      <c r="A163" s="111" t="str">
        <f>IF(B163="","",個人申込書!V45)</f>
        <v/>
      </c>
      <c r="B163" s="111" t="str">
        <f>個人申込書!AD45</f>
        <v/>
      </c>
      <c r="C163" s="111" t="str">
        <f>個人申込書!AH45</f>
        <v/>
      </c>
      <c r="D163" s="111" t="str">
        <f>個人申込書!Y45</f>
        <v/>
      </c>
      <c r="E163" s="110">
        <v>0</v>
      </c>
      <c r="F163" s="111">
        <v>5</v>
      </c>
      <c r="G163" s="111" t="str">
        <f>個人申込書!AL45</f>
        <v>999:99.99</v>
      </c>
    </row>
    <row r="164" spans="1:7">
      <c r="A164" s="111" t="str">
        <f>IF(B164="","",個人申込書!V46)</f>
        <v/>
      </c>
      <c r="B164" s="111" t="str">
        <f>個人申込書!AD46</f>
        <v/>
      </c>
      <c r="C164" s="111" t="str">
        <f>個人申込書!AH46</f>
        <v/>
      </c>
      <c r="D164" s="111" t="str">
        <f>個人申込書!Y46</f>
        <v/>
      </c>
      <c r="E164" s="110">
        <v>0</v>
      </c>
      <c r="F164" s="111">
        <v>5</v>
      </c>
      <c r="G164" s="111" t="str">
        <f>個人申込書!AL46</f>
        <v>999:99.99</v>
      </c>
    </row>
    <row r="165" spans="1:7">
      <c r="A165" s="111" t="str">
        <f>IF(B165="","",個人申込書!V47)</f>
        <v/>
      </c>
      <c r="B165" s="111" t="str">
        <f>個人申込書!AD47</f>
        <v/>
      </c>
      <c r="C165" s="111" t="str">
        <f>個人申込書!AH47</f>
        <v/>
      </c>
      <c r="D165" s="111" t="str">
        <f>個人申込書!Y47</f>
        <v/>
      </c>
      <c r="E165" s="110">
        <v>0</v>
      </c>
      <c r="F165" s="111">
        <v>5</v>
      </c>
      <c r="G165" s="111" t="str">
        <f>個人申込書!AL47</f>
        <v>999:99.99</v>
      </c>
    </row>
    <row r="166" spans="1:7">
      <c r="A166" s="111" t="str">
        <f>IF(B166="","",個人申込書!V48)</f>
        <v/>
      </c>
      <c r="B166" s="111" t="str">
        <f>個人申込書!AD48</f>
        <v/>
      </c>
      <c r="C166" s="111" t="str">
        <f>個人申込書!AH48</f>
        <v/>
      </c>
      <c r="D166" s="111" t="str">
        <f>個人申込書!Y48</f>
        <v/>
      </c>
      <c r="E166" s="110">
        <v>0</v>
      </c>
      <c r="F166" s="111">
        <v>5</v>
      </c>
      <c r="G166" s="111" t="str">
        <f>個人申込書!AL48</f>
        <v>999:99.99</v>
      </c>
    </row>
    <row r="167" spans="1:7">
      <c r="A167" s="111" t="str">
        <f>IF(B167="","",個人申込書!V49)</f>
        <v/>
      </c>
      <c r="B167" s="111" t="str">
        <f>個人申込書!AD49</f>
        <v/>
      </c>
      <c r="C167" s="111" t="str">
        <f>個人申込書!AH49</f>
        <v/>
      </c>
      <c r="D167" s="111" t="str">
        <f>個人申込書!Y49</f>
        <v/>
      </c>
      <c r="E167" s="110">
        <v>0</v>
      </c>
      <c r="F167" s="111">
        <v>5</v>
      </c>
      <c r="G167" s="111" t="str">
        <f>個人申込書!AL49</f>
        <v>999:99.99</v>
      </c>
    </row>
    <row r="168" spans="1:7">
      <c r="A168" s="111" t="str">
        <f>IF(B168="","",個人申込書!V50)</f>
        <v/>
      </c>
      <c r="B168" s="111" t="str">
        <f>個人申込書!AD50</f>
        <v/>
      </c>
      <c r="C168" s="111" t="str">
        <f>個人申込書!AH50</f>
        <v/>
      </c>
      <c r="D168" s="111" t="str">
        <f>個人申込書!Y50</f>
        <v/>
      </c>
      <c r="E168" s="110">
        <v>0</v>
      </c>
      <c r="F168" s="111">
        <v>5</v>
      </c>
      <c r="G168" s="111" t="str">
        <f>個人申込書!AL50</f>
        <v>999:99.99</v>
      </c>
    </row>
    <row r="169" spans="1:7">
      <c r="A169" s="111" t="str">
        <f>IF(B169="","",個人申込書!V51)</f>
        <v/>
      </c>
      <c r="B169" s="111" t="str">
        <f>個人申込書!AD51</f>
        <v/>
      </c>
      <c r="C169" s="111" t="str">
        <f>個人申込書!AH51</f>
        <v/>
      </c>
      <c r="D169" s="111" t="str">
        <f>個人申込書!Y51</f>
        <v/>
      </c>
      <c r="E169" s="110">
        <v>0</v>
      </c>
      <c r="F169" s="111">
        <v>5</v>
      </c>
      <c r="G169" s="111" t="str">
        <f>個人申込書!AL51</f>
        <v>999:99.99</v>
      </c>
    </row>
    <row r="170" spans="1:7">
      <c r="A170" s="111" t="str">
        <f>IF(B170="","",個人申込書!V52)</f>
        <v/>
      </c>
      <c r="B170" s="111" t="str">
        <f>個人申込書!AD52</f>
        <v/>
      </c>
      <c r="C170" s="111" t="str">
        <f>個人申込書!AH52</f>
        <v/>
      </c>
      <c r="D170" s="111" t="str">
        <f>個人申込書!Y52</f>
        <v/>
      </c>
      <c r="E170" s="110">
        <v>0</v>
      </c>
      <c r="F170" s="111">
        <v>5</v>
      </c>
      <c r="G170" s="111" t="str">
        <f>個人申込書!AL52</f>
        <v>999:99.99</v>
      </c>
    </row>
    <row r="171" spans="1:7">
      <c r="A171" s="111" t="str">
        <f>IF(B171="","",個人申込書!V53)</f>
        <v/>
      </c>
      <c r="B171" s="111" t="str">
        <f>個人申込書!AD53</f>
        <v/>
      </c>
      <c r="C171" s="111" t="str">
        <f>個人申込書!AH53</f>
        <v/>
      </c>
      <c r="D171" s="111" t="str">
        <f>個人申込書!Y53</f>
        <v/>
      </c>
      <c r="E171" s="110">
        <v>0</v>
      </c>
      <c r="F171" s="111">
        <v>5</v>
      </c>
      <c r="G171" s="111" t="str">
        <f>個人申込書!AL53</f>
        <v>999:99.99</v>
      </c>
    </row>
    <row r="172" spans="1:7">
      <c r="A172" s="111" t="str">
        <f>IF(B172="","",個人申込書!V54)</f>
        <v/>
      </c>
      <c r="B172" s="111" t="str">
        <f>個人申込書!AD54</f>
        <v/>
      </c>
      <c r="C172" s="111" t="str">
        <f>個人申込書!AH54</f>
        <v/>
      </c>
      <c r="D172" s="111" t="str">
        <f>個人申込書!Y54</f>
        <v/>
      </c>
      <c r="E172" s="110">
        <v>0</v>
      </c>
      <c r="F172" s="111">
        <v>5</v>
      </c>
      <c r="G172" s="111" t="str">
        <f>個人申込書!AL54</f>
        <v>999:99.99</v>
      </c>
    </row>
    <row r="173" spans="1:7">
      <c r="A173" s="111" t="str">
        <f>IF(B173="","",個人申込書!V55)</f>
        <v/>
      </c>
      <c r="B173" s="111" t="str">
        <f>個人申込書!AD55</f>
        <v/>
      </c>
      <c r="C173" s="111" t="str">
        <f>個人申込書!AH55</f>
        <v/>
      </c>
      <c r="D173" s="111" t="str">
        <f>個人申込書!Y55</f>
        <v/>
      </c>
      <c r="E173" s="110">
        <v>0</v>
      </c>
      <c r="F173" s="111">
        <v>5</v>
      </c>
      <c r="G173" s="111" t="str">
        <f>個人申込書!AL55</f>
        <v>999:99.99</v>
      </c>
    </row>
    <row r="174" spans="1:7">
      <c r="A174" s="111" t="str">
        <f>IF(B174="","",個人申込書!V56)</f>
        <v/>
      </c>
      <c r="B174" s="111" t="str">
        <f>個人申込書!AD56</f>
        <v/>
      </c>
      <c r="C174" s="111" t="str">
        <f>個人申込書!AH56</f>
        <v/>
      </c>
      <c r="D174" s="111" t="str">
        <f>個人申込書!Y56</f>
        <v/>
      </c>
      <c r="E174" s="110">
        <v>0</v>
      </c>
      <c r="F174" s="111">
        <v>5</v>
      </c>
      <c r="G174" s="111" t="str">
        <f>個人申込書!AL56</f>
        <v>999:99.99</v>
      </c>
    </row>
    <row r="175" spans="1:7">
      <c r="A175" s="111" t="str">
        <f>IF(B175="","",個人申込書!V57)</f>
        <v/>
      </c>
      <c r="B175" s="111" t="str">
        <f>個人申込書!AD57</f>
        <v/>
      </c>
      <c r="C175" s="111" t="str">
        <f>個人申込書!AH57</f>
        <v/>
      </c>
      <c r="D175" s="111" t="str">
        <f>個人申込書!Y57</f>
        <v/>
      </c>
      <c r="E175" s="110">
        <v>0</v>
      </c>
      <c r="F175" s="111">
        <v>5</v>
      </c>
      <c r="G175" s="111" t="str">
        <f>個人申込書!AL57</f>
        <v>999:99.99</v>
      </c>
    </row>
    <row r="176" spans="1:7">
      <c r="A176" s="111" t="str">
        <f>IF(B176="","",個人申込書!V58)</f>
        <v/>
      </c>
      <c r="B176" s="111" t="str">
        <f>個人申込書!AD58</f>
        <v/>
      </c>
      <c r="C176" s="111" t="str">
        <f>個人申込書!AH58</f>
        <v/>
      </c>
      <c r="D176" s="111" t="str">
        <f>個人申込書!Y58</f>
        <v/>
      </c>
      <c r="E176" s="110">
        <v>0</v>
      </c>
      <c r="F176" s="111">
        <v>5</v>
      </c>
      <c r="G176" s="111" t="str">
        <f>個人申込書!AL58</f>
        <v>999:99.99</v>
      </c>
    </row>
    <row r="177" spans="1:7">
      <c r="A177" s="111" t="str">
        <f>IF(B177="","",個人申込書!V59)</f>
        <v/>
      </c>
      <c r="B177" s="111" t="str">
        <f>個人申込書!AD59</f>
        <v/>
      </c>
      <c r="C177" s="111" t="str">
        <f>個人申込書!AH59</f>
        <v/>
      </c>
      <c r="D177" s="111" t="str">
        <f>個人申込書!Y59</f>
        <v/>
      </c>
      <c r="E177" s="110">
        <v>0</v>
      </c>
      <c r="F177" s="111">
        <v>5</v>
      </c>
      <c r="G177" s="111" t="str">
        <f>個人申込書!AL59</f>
        <v>999:99.99</v>
      </c>
    </row>
    <row r="178" spans="1:7">
      <c r="A178" s="111" t="str">
        <f>IF(B178="","",個人申込書!V60)</f>
        <v/>
      </c>
      <c r="B178" s="111" t="str">
        <f>個人申込書!AD60</f>
        <v/>
      </c>
      <c r="C178" s="111" t="str">
        <f>個人申込書!AH60</f>
        <v/>
      </c>
      <c r="D178" s="111" t="str">
        <f>個人申込書!Y60</f>
        <v/>
      </c>
      <c r="E178" s="110">
        <v>0</v>
      </c>
      <c r="F178" s="111">
        <v>5</v>
      </c>
      <c r="G178" s="111" t="str">
        <f>個人申込書!AL60</f>
        <v>999:99.99</v>
      </c>
    </row>
    <row r="179" spans="1:7">
      <c r="A179" s="111" t="str">
        <f>IF(B179="","",個人申込書!V61)</f>
        <v/>
      </c>
      <c r="B179" s="111" t="str">
        <f>個人申込書!AD61</f>
        <v/>
      </c>
      <c r="C179" s="111" t="str">
        <f>個人申込書!AH61</f>
        <v/>
      </c>
      <c r="D179" s="111" t="str">
        <f>個人申込書!Y61</f>
        <v/>
      </c>
      <c r="E179" s="110">
        <v>0</v>
      </c>
      <c r="F179" s="111">
        <v>5</v>
      </c>
      <c r="G179" s="111" t="str">
        <f>個人申込書!AL61</f>
        <v>999:99.99</v>
      </c>
    </row>
    <row r="180" spans="1:7">
      <c r="A180" s="111" t="str">
        <f>IF(B180="","",個人申込書!V62)</f>
        <v/>
      </c>
      <c r="B180" s="111" t="str">
        <f>個人申込書!AD62</f>
        <v/>
      </c>
      <c r="C180" s="111" t="str">
        <f>個人申込書!AH62</f>
        <v/>
      </c>
      <c r="D180" s="111" t="str">
        <f>個人申込書!Y62</f>
        <v/>
      </c>
      <c r="E180" s="110">
        <v>0</v>
      </c>
      <c r="F180" s="111">
        <v>5</v>
      </c>
      <c r="G180" s="111" t="str">
        <f>個人申込書!AL62</f>
        <v>999:99.99</v>
      </c>
    </row>
    <row r="181" spans="1:7">
      <c r="A181" s="111" t="str">
        <f>IF(B181="","",個人申込書!V63)</f>
        <v/>
      </c>
      <c r="B181" s="111" t="str">
        <f>個人申込書!AD63</f>
        <v/>
      </c>
      <c r="C181" s="111" t="str">
        <f>個人申込書!AH63</f>
        <v/>
      </c>
      <c r="D181" s="111" t="str">
        <f>個人申込書!Y63</f>
        <v/>
      </c>
      <c r="E181" s="110">
        <v>0</v>
      </c>
      <c r="F181" s="111">
        <v>5</v>
      </c>
      <c r="G181" s="111" t="str">
        <f>個人申込書!AL63</f>
        <v>999:99.99</v>
      </c>
    </row>
    <row r="182" spans="1:7">
      <c r="A182" s="111" t="str">
        <f>IF(B182="","",個人申込書!V64)</f>
        <v/>
      </c>
      <c r="B182" s="111" t="str">
        <f>個人申込書!AD64</f>
        <v/>
      </c>
      <c r="C182" s="111" t="str">
        <f>個人申込書!AH64</f>
        <v/>
      </c>
      <c r="D182" s="111" t="str">
        <f>個人申込書!Y64</f>
        <v/>
      </c>
      <c r="E182" s="110">
        <v>0</v>
      </c>
      <c r="F182" s="111">
        <v>5</v>
      </c>
      <c r="G182" s="111" t="str">
        <f>個人申込書!AL64</f>
        <v>999:99.99</v>
      </c>
    </row>
    <row r="183" spans="1:7">
      <c r="A183" s="112" t="str">
        <f>IF(B183="","",個人申込書!V65)</f>
        <v/>
      </c>
      <c r="B183" s="112" t="str">
        <f>個人申込書!AD65</f>
        <v/>
      </c>
      <c r="C183" s="112" t="str">
        <f>個人申込書!AH65</f>
        <v/>
      </c>
      <c r="D183" s="112" t="str">
        <f>個人申込書!Y65</f>
        <v/>
      </c>
      <c r="E183" s="112">
        <v>0</v>
      </c>
      <c r="F183" s="112">
        <v>5</v>
      </c>
      <c r="G183" s="112" t="str">
        <f>個人申込書!AL65</f>
        <v>999:99.99</v>
      </c>
    </row>
    <row r="184" spans="1:7">
      <c r="A184" s="111"/>
      <c r="B184" s="111"/>
      <c r="C184" s="111"/>
      <c r="D184" s="111"/>
      <c r="E184" s="110"/>
      <c r="F184" s="111"/>
      <c r="G184" s="111"/>
    </row>
    <row r="185" spans="1:7">
      <c r="A185" s="112"/>
      <c r="B185" s="112"/>
      <c r="C185" s="112"/>
      <c r="D185" s="112"/>
      <c r="E185" s="112"/>
      <c r="F185" s="112"/>
      <c r="G185" s="112"/>
    </row>
    <row r="186" spans="1:7">
      <c r="A186" s="111" t="str">
        <f>IF(B186="","",個人申込書!V68)</f>
        <v/>
      </c>
      <c r="B186" s="111" t="str">
        <f>個人申込書!AD68</f>
        <v/>
      </c>
      <c r="C186" s="111" t="str">
        <f>個人申込書!AH68</f>
        <v/>
      </c>
      <c r="D186" s="111" t="str">
        <f>個人申込書!Y68</f>
        <v/>
      </c>
      <c r="E186" s="110">
        <v>0</v>
      </c>
      <c r="F186" s="111">
        <v>0</v>
      </c>
      <c r="G186" s="111" t="str">
        <f>個人申込書!AL68</f>
        <v>999:99.99</v>
      </c>
    </row>
    <row r="187" spans="1:7">
      <c r="A187" s="111" t="str">
        <f>IF(B187="","",個人申込書!V69)</f>
        <v/>
      </c>
      <c r="B187" s="111" t="str">
        <f>個人申込書!AD69</f>
        <v/>
      </c>
      <c r="C187" s="111" t="str">
        <f>個人申込書!AH69</f>
        <v/>
      </c>
      <c r="D187" s="111" t="str">
        <f>個人申込書!Y69</f>
        <v/>
      </c>
      <c r="E187" s="110">
        <v>0</v>
      </c>
      <c r="F187" s="111">
        <v>0</v>
      </c>
      <c r="G187" s="111" t="str">
        <f>個人申込書!AL69</f>
        <v>999:99.99</v>
      </c>
    </row>
    <row r="188" spans="1:7">
      <c r="A188" s="111" t="str">
        <f>IF(B188="","",個人申込書!V70)</f>
        <v/>
      </c>
      <c r="B188" s="111" t="str">
        <f>個人申込書!AD70</f>
        <v/>
      </c>
      <c r="C188" s="111" t="str">
        <f>個人申込書!AH70</f>
        <v/>
      </c>
      <c r="D188" s="111" t="str">
        <f>個人申込書!Y70</f>
        <v/>
      </c>
      <c r="E188" s="110">
        <v>0</v>
      </c>
      <c r="F188" s="111">
        <v>0</v>
      </c>
      <c r="G188" s="111" t="str">
        <f>個人申込書!AL70</f>
        <v>999:99.99</v>
      </c>
    </row>
    <row r="189" spans="1:7">
      <c r="A189" s="111" t="str">
        <f>IF(B189="","",個人申込書!V71)</f>
        <v/>
      </c>
      <c r="B189" s="111" t="str">
        <f>個人申込書!AD71</f>
        <v/>
      </c>
      <c r="C189" s="111" t="str">
        <f>個人申込書!AH71</f>
        <v/>
      </c>
      <c r="D189" s="111" t="str">
        <f>個人申込書!Y71</f>
        <v/>
      </c>
      <c r="E189" s="110">
        <v>0</v>
      </c>
      <c r="F189" s="111">
        <v>0</v>
      </c>
      <c r="G189" s="111" t="str">
        <f>個人申込書!AL71</f>
        <v>999:99.99</v>
      </c>
    </row>
    <row r="190" spans="1:7">
      <c r="A190" s="111" t="str">
        <f>IF(B190="","",個人申込書!V72)</f>
        <v/>
      </c>
      <c r="B190" s="111" t="str">
        <f>個人申込書!AD72</f>
        <v/>
      </c>
      <c r="C190" s="111" t="str">
        <f>個人申込書!AH72</f>
        <v/>
      </c>
      <c r="D190" s="111" t="str">
        <f>個人申込書!Y72</f>
        <v/>
      </c>
      <c r="E190" s="110">
        <v>0</v>
      </c>
      <c r="F190" s="111">
        <v>0</v>
      </c>
      <c r="G190" s="111" t="str">
        <f>個人申込書!AL72</f>
        <v>999:99.99</v>
      </c>
    </row>
    <row r="191" spans="1:7">
      <c r="A191" s="111" t="str">
        <f>IF(B191="","",個人申込書!V73)</f>
        <v/>
      </c>
      <c r="B191" s="111" t="str">
        <f>個人申込書!AD73</f>
        <v/>
      </c>
      <c r="C191" s="111" t="str">
        <f>個人申込書!AH73</f>
        <v/>
      </c>
      <c r="D191" s="111" t="str">
        <f>個人申込書!Y73</f>
        <v/>
      </c>
      <c r="E191" s="110">
        <v>0</v>
      </c>
      <c r="F191" s="111">
        <v>0</v>
      </c>
      <c r="G191" s="111" t="str">
        <f>個人申込書!AL73</f>
        <v>999:99.99</v>
      </c>
    </row>
    <row r="192" spans="1:7">
      <c r="A192" s="111" t="str">
        <f>IF(B192="","",個人申込書!V74)</f>
        <v/>
      </c>
      <c r="B192" s="111" t="str">
        <f>個人申込書!AD74</f>
        <v/>
      </c>
      <c r="C192" s="111" t="str">
        <f>個人申込書!AH74</f>
        <v/>
      </c>
      <c r="D192" s="111" t="str">
        <f>個人申込書!Y74</f>
        <v/>
      </c>
      <c r="E192" s="110">
        <v>0</v>
      </c>
      <c r="F192" s="111">
        <v>0</v>
      </c>
      <c r="G192" s="111" t="str">
        <f>個人申込書!AL74</f>
        <v>999:99.99</v>
      </c>
    </row>
    <row r="193" spans="1:7">
      <c r="A193" s="111" t="str">
        <f>IF(B193="","",個人申込書!V75)</f>
        <v/>
      </c>
      <c r="B193" s="111" t="str">
        <f>個人申込書!AD75</f>
        <v/>
      </c>
      <c r="C193" s="111" t="str">
        <f>個人申込書!AH75</f>
        <v/>
      </c>
      <c r="D193" s="111" t="str">
        <f>個人申込書!Y75</f>
        <v/>
      </c>
      <c r="E193" s="110">
        <v>0</v>
      </c>
      <c r="F193" s="111">
        <v>0</v>
      </c>
      <c r="G193" s="111" t="str">
        <f>個人申込書!AL75</f>
        <v>999:99.99</v>
      </c>
    </row>
    <row r="194" spans="1:7">
      <c r="A194" s="111" t="str">
        <f>IF(B194="","",個人申込書!V76)</f>
        <v/>
      </c>
      <c r="B194" s="111" t="str">
        <f>個人申込書!AD76</f>
        <v/>
      </c>
      <c r="C194" s="111" t="str">
        <f>個人申込書!AH76</f>
        <v/>
      </c>
      <c r="D194" s="111" t="str">
        <f>個人申込書!Y76</f>
        <v/>
      </c>
      <c r="E194" s="110">
        <v>0</v>
      </c>
      <c r="F194" s="111">
        <v>0</v>
      </c>
      <c r="G194" s="111" t="str">
        <f>個人申込書!AL76</f>
        <v>999:99.99</v>
      </c>
    </row>
    <row r="195" spans="1:7">
      <c r="A195" s="111" t="str">
        <f>IF(B195="","",個人申込書!V77)</f>
        <v/>
      </c>
      <c r="B195" s="111" t="str">
        <f>個人申込書!AD77</f>
        <v/>
      </c>
      <c r="C195" s="111" t="str">
        <f>個人申込書!AH77</f>
        <v/>
      </c>
      <c r="D195" s="111" t="str">
        <f>個人申込書!Y77</f>
        <v/>
      </c>
      <c r="E195" s="110">
        <v>0</v>
      </c>
      <c r="F195" s="111">
        <v>0</v>
      </c>
      <c r="G195" s="111" t="str">
        <f>個人申込書!AL77</f>
        <v>999:99.99</v>
      </c>
    </row>
    <row r="196" spans="1:7">
      <c r="A196" s="111" t="str">
        <f>IF(B196="","",個人申込書!V78)</f>
        <v/>
      </c>
      <c r="B196" s="111" t="str">
        <f>個人申込書!AD78</f>
        <v/>
      </c>
      <c r="C196" s="111" t="str">
        <f>個人申込書!AH78</f>
        <v/>
      </c>
      <c r="D196" s="111" t="str">
        <f>個人申込書!Y78</f>
        <v/>
      </c>
      <c r="E196" s="110">
        <v>0</v>
      </c>
      <c r="F196" s="111">
        <v>0</v>
      </c>
      <c r="G196" s="111" t="str">
        <f>個人申込書!AL78</f>
        <v>999:99.99</v>
      </c>
    </row>
    <row r="197" spans="1:7">
      <c r="A197" s="111" t="str">
        <f>IF(B197="","",個人申込書!V79)</f>
        <v/>
      </c>
      <c r="B197" s="111" t="str">
        <f>個人申込書!AD79</f>
        <v/>
      </c>
      <c r="C197" s="111" t="str">
        <f>個人申込書!AH79</f>
        <v/>
      </c>
      <c r="D197" s="111" t="str">
        <f>個人申込書!Y79</f>
        <v/>
      </c>
      <c r="E197" s="110">
        <v>0</v>
      </c>
      <c r="F197" s="111">
        <v>0</v>
      </c>
      <c r="G197" s="111" t="str">
        <f>個人申込書!AL79</f>
        <v>999:99.99</v>
      </c>
    </row>
    <row r="198" spans="1:7">
      <c r="A198" s="111" t="str">
        <f>IF(B198="","",個人申込書!V80)</f>
        <v/>
      </c>
      <c r="B198" s="111" t="str">
        <f>個人申込書!AD80</f>
        <v/>
      </c>
      <c r="C198" s="111" t="str">
        <f>個人申込書!AH80</f>
        <v/>
      </c>
      <c r="D198" s="111" t="str">
        <f>個人申込書!Y80</f>
        <v/>
      </c>
      <c r="E198" s="110">
        <v>0</v>
      </c>
      <c r="F198" s="111">
        <v>0</v>
      </c>
      <c r="G198" s="111" t="str">
        <f>個人申込書!AL80</f>
        <v>999:99.99</v>
      </c>
    </row>
    <row r="199" spans="1:7">
      <c r="A199" s="111" t="str">
        <f>IF(B199="","",個人申込書!V81)</f>
        <v/>
      </c>
      <c r="B199" s="111" t="str">
        <f>個人申込書!AD81</f>
        <v/>
      </c>
      <c r="C199" s="111" t="str">
        <f>個人申込書!AH81</f>
        <v/>
      </c>
      <c r="D199" s="111" t="str">
        <f>個人申込書!Y81</f>
        <v/>
      </c>
      <c r="E199" s="110">
        <v>0</v>
      </c>
      <c r="F199" s="111">
        <v>0</v>
      </c>
      <c r="G199" s="111" t="str">
        <f>個人申込書!AL81</f>
        <v>999:99.99</v>
      </c>
    </row>
    <row r="200" spans="1:7">
      <c r="A200" s="111" t="str">
        <f>IF(B200="","",個人申込書!V82)</f>
        <v/>
      </c>
      <c r="B200" s="111" t="str">
        <f>個人申込書!AD82</f>
        <v/>
      </c>
      <c r="C200" s="111" t="str">
        <f>個人申込書!AH82</f>
        <v/>
      </c>
      <c r="D200" s="111" t="str">
        <f>個人申込書!Y82</f>
        <v/>
      </c>
      <c r="E200" s="110">
        <v>0</v>
      </c>
      <c r="F200" s="111">
        <v>0</v>
      </c>
      <c r="G200" s="111" t="str">
        <f>個人申込書!AL82</f>
        <v>999:99.99</v>
      </c>
    </row>
    <row r="201" spans="1:7">
      <c r="A201" s="111" t="str">
        <f>IF(B201="","",個人申込書!V83)</f>
        <v/>
      </c>
      <c r="B201" s="111" t="str">
        <f>個人申込書!AD83</f>
        <v/>
      </c>
      <c r="C201" s="111" t="str">
        <f>個人申込書!AH83</f>
        <v/>
      </c>
      <c r="D201" s="111" t="str">
        <f>個人申込書!Y83</f>
        <v/>
      </c>
      <c r="E201" s="110">
        <v>0</v>
      </c>
      <c r="F201" s="111">
        <v>0</v>
      </c>
      <c r="G201" s="111" t="str">
        <f>個人申込書!AL83</f>
        <v>999:99.99</v>
      </c>
    </row>
    <row r="202" spans="1:7">
      <c r="A202" s="111" t="str">
        <f>IF(B202="","",個人申込書!V84)</f>
        <v/>
      </c>
      <c r="B202" s="111" t="str">
        <f>個人申込書!AD84</f>
        <v/>
      </c>
      <c r="C202" s="111" t="str">
        <f>個人申込書!AH84</f>
        <v/>
      </c>
      <c r="D202" s="111" t="str">
        <f>個人申込書!Y84</f>
        <v/>
      </c>
      <c r="E202" s="110">
        <v>0</v>
      </c>
      <c r="F202" s="111">
        <v>0</v>
      </c>
      <c r="G202" s="111" t="str">
        <f>個人申込書!AL84</f>
        <v>999:99.99</v>
      </c>
    </row>
    <row r="203" spans="1:7">
      <c r="A203" s="111" t="str">
        <f>IF(B203="","",個人申込書!V85)</f>
        <v/>
      </c>
      <c r="B203" s="111" t="str">
        <f>個人申込書!AD85</f>
        <v/>
      </c>
      <c r="C203" s="111" t="str">
        <f>個人申込書!AH85</f>
        <v/>
      </c>
      <c r="D203" s="111" t="str">
        <f>個人申込書!Y85</f>
        <v/>
      </c>
      <c r="E203" s="110">
        <v>0</v>
      </c>
      <c r="F203" s="111">
        <v>0</v>
      </c>
      <c r="G203" s="111" t="str">
        <f>個人申込書!AL85</f>
        <v>999:99.99</v>
      </c>
    </row>
    <row r="204" spans="1:7">
      <c r="A204" s="111" t="str">
        <f>IF(B204="","",個人申込書!V86)</f>
        <v/>
      </c>
      <c r="B204" s="111" t="str">
        <f>個人申込書!AD86</f>
        <v/>
      </c>
      <c r="C204" s="111" t="str">
        <f>個人申込書!AH86</f>
        <v/>
      </c>
      <c r="D204" s="111" t="str">
        <f>個人申込書!Y86</f>
        <v/>
      </c>
      <c r="E204" s="110">
        <v>0</v>
      </c>
      <c r="F204" s="111">
        <v>0</v>
      </c>
      <c r="G204" s="111" t="str">
        <f>個人申込書!AL86</f>
        <v>999:99.99</v>
      </c>
    </row>
    <row r="205" spans="1:7">
      <c r="A205" s="111" t="str">
        <f>IF(B205="","",個人申込書!V87)</f>
        <v/>
      </c>
      <c r="B205" s="111" t="str">
        <f>個人申込書!AD87</f>
        <v/>
      </c>
      <c r="C205" s="111" t="str">
        <f>個人申込書!AH87</f>
        <v/>
      </c>
      <c r="D205" s="111" t="str">
        <f>個人申込書!Y87</f>
        <v/>
      </c>
      <c r="E205" s="110">
        <v>0</v>
      </c>
      <c r="F205" s="111">
        <v>0</v>
      </c>
      <c r="G205" s="111" t="str">
        <f>個人申込書!AL87</f>
        <v>999:99.99</v>
      </c>
    </row>
    <row r="206" spans="1:7">
      <c r="A206" s="111" t="str">
        <f>IF(B206="","",個人申込書!V88)</f>
        <v/>
      </c>
      <c r="B206" s="111" t="str">
        <f>個人申込書!AD88</f>
        <v/>
      </c>
      <c r="C206" s="111" t="str">
        <f>個人申込書!AH88</f>
        <v/>
      </c>
      <c r="D206" s="111" t="str">
        <f>個人申込書!Y88</f>
        <v/>
      </c>
      <c r="E206" s="110">
        <v>0</v>
      </c>
      <c r="F206" s="111">
        <v>0</v>
      </c>
      <c r="G206" s="111" t="str">
        <f>個人申込書!AL88</f>
        <v>999:99.99</v>
      </c>
    </row>
    <row r="207" spans="1:7">
      <c r="A207" s="111" t="str">
        <f>IF(B207="","",個人申込書!V89)</f>
        <v/>
      </c>
      <c r="B207" s="111" t="str">
        <f>個人申込書!AD89</f>
        <v/>
      </c>
      <c r="C207" s="111" t="str">
        <f>個人申込書!AH89</f>
        <v/>
      </c>
      <c r="D207" s="111" t="str">
        <f>個人申込書!Y89</f>
        <v/>
      </c>
      <c r="E207" s="110">
        <v>0</v>
      </c>
      <c r="F207" s="111">
        <v>0</v>
      </c>
      <c r="G207" s="111" t="str">
        <f>個人申込書!AL89</f>
        <v>999:99.99</v>
      </c>
    </row>
    <row r="208" spans="1:7">
      <c r="A208" s="111" t="str">
        <f>IF(B208="","",個人申込書!V90)</f>
        <v/>
      </c>
      <c r="B208" s="111" t="str">
        <f>個人申込書!AD90</f>
        <v/>
      </c>
      <c r="C208" s="111" t="str">
        <f>個人申込書!AH90</f>
        <v/>
      </c>
      <c r="D208" s="111" t="str">
        <f>個人申込書!Y90</f>
        <v/>
      </c>
      <c r="E208" s="110">
        <v>0</v>
      </c>
      <c r="F208" s="111">
        <v>0</v>
      </c>
      <c r="G208" s="111" t="str">
        <f>個人申込書!AL90</f>
        <v>999:99.99</v>
      </c>
    </row>
    <row r="209" spans="1:7">
      <c r="A209" s="111" t="str">
        <f>IF(B209="","",個人申込書!V91)</f>
        <v/>
      </c>
      <c r="B209" s="111" t="str">
        <f>個人申込書!AD91</f>
        <v/>
      </c>
      <c r="C209" s="111" t="str">
        <f>個人申込書!AH91</f>
        <v/>
      </c>
      <c r="D209" s="111" t="str">
        <f>個人申込書!Y91</f>
        <v/>
      </c>
      <c r="E209" s="110">
        <v>0</v>
      </c>
      <c r="F209" s="111">
        <v>0</v>
      </c>
      <c r="G209" s="111" t="str">
        <f>個人申込書!AL91</f>
        <v>999:99.99</v>
      </c>
    </row>
    <row r="210" spans="1:7">
      <c r="A210" s="111" t="str">
        <f>IF(B210="","",個人申込書!V92)</f>
        <v/>
      </c>
      <c r="B210" s="111" t="str">
        <f>個人申込書!AD92</f>
        <v/>
      </c>
      <c r="C210" s="111" t="str">
        <f>個人申込書!AH92</f>
        <v/>
      </c>
      <c r="D210" s="111" t="str">
        <f>個人申込書!Y92</f>
        <v/>
      </c>
      <c r="E210" s="110">
        <v>0</v>
      </c>
      <c r="F210" s="111">
        <v>0</v>
      </c>
      <c r="G210" s="111" t="str">
        <f>個人申込書!AL92</f>
        <v>999:99.99</v>
      </c>
    </row>
    <row r="211" spans="1:7">
      <c r="A211" s="111" t="str">
        <f>IF(B211="","",個人申込書!V93)</f>
        <v/>
      </c>
      <c r="B211" s="111" t="str">
        <f>個人申込書!AD93</f>
        <v/>
      </c>
      <c r="C211" s="111" t="str">
        <f>個人申込書!AH93</f>
        <v/>
      </c>
      <c r="D211" s="111" t="str">
        <f>個人申込書!Y93</f>
        <v/>
      </c>
      <c r="E211" s="110">
        <v>0</v>
      </c>
      <c r="F211" s="111">
        <v>0</v>
      </c>
      <c r="G211" s="111" t="str">
        <f>個人申込書!AL93</f>
        <v>999:99.99</v>
      </c>
    </row>
    <row r="212" spans="1:7">
      <c r="A212" s="111" t="str">
        <f>IF(B212="","",個人申込書!V94)</f>
        <v/>
      </c>
      <c r="B212" s="111" t="str">
        <f>個人申込書!AD94</f>
        <v/>
      </c>
      <c r="C212" s="111" t="str">
        <f>個人申込書!AH94</f>
        <v/>
      </c>
      <c r="D212" s="111" t="str">
        <f>個人申込書!Y94</f>
        <v/>
      </c>
      <c r="E212" s="110">
        <v>0</v>
      </c>
      <c r="F212" s="111">
        <v>0</v>
      </c>
      <c r="G212" s="111" t="str">
        <f>個人申込書!AL94</f>
        <v>999:99.99</v>
      </c>
    </row>
    <row r="213" spans="1:7">
      <c r="A213" s="111" t="str">
        <f>IF(B213="","",個人申込書!V95)</f>
        <v/>
      </c>
      <c r="B213" s="111" t="str">
        <f>個人申込書!AD95</f>
        <v/>
      </c>
      <c r="C213" s="111" t="str">
        <f>個人申込書!AH95</f>
        <v/>
      </c>
      <c r="D213" s="111" t="str">
        <f>個人申込書!Y95</f>
        <v/>
      </c>
      <c r="E213" s="110">
        <v>0</v>
      </c>
      <c r="F213" s="111">
        <v>0</v>
      </c>
      <c r="G213" s="111" t="str">
        <f>個人申込書!AL95</f>
        <v>999:99.99</v>
      </c>
    </row>
    <row r="214" spans="1:7">
      <c r="A214" s="111" t="str">
        <f>IF(B214="","",個人申込書!V96)</f>
        <v/>
      </c>
      <c r="B214" s="111" t="str">
        <f>個人申込書!AD96</f>
        <v/>
      </c>
      <c r="C214" s="111" t="str">
        <f>個人申込書!AH96</f>
        <v/>
      </c>
      <c r="D214" s="111" t="str">
        <f>個人申込書!Y96</f>
        <v/>
      </c>
      <c r="E214" s="110">
        <v>0</v>
      </c>
      <c r="F214" s="111">
        <v>0</v>
      </c>
      <c r="G214" s="111" t="str">
        <f>個人申込書!AL96</f>
        <v>999:99.99</v>
      </c>
    </row>
    <row r="215" spans="1:7">
      <c r="A215" s="111" t="str">
        <f>IF(B215="","",個人申込書!V97)</f>
        <v/>
      </c>
      <c r="B215" s="111" t="str">
        <f>個人申込書!AD97</f>
        <v/>
      </c>
      <c r="C215" s="111" t="str">
        <f>個人申込書!AH97</f>
        <v/>
      </c>
      <c r="D215" s="111" t="str">
        <f>個人申込書!Y97</f>
        <v/>
      </c>
      <c r="E215" s="110">
        <v>0</v>
      </c>
      <c r="F215" s="111">
        <v>0</v>
      </c>
      <c r="G215" s="111" t="str">
        <f>個人申込書!AL97</f>
        <v>999:99.99</v>
      </c>
    </row>
    <row r="216" spans="1:7">
      <c r="A216" s="111" t="str">
        <f>IF(B216="","",個人申込書!V98)</f>
        <v/>
      </c>
      <c r="B216" s="111" t="str">
        <f>個人申込書!AD98</f>
        <v/>
      </c>
      <c r="C216" s="111" t="str">
        <f>個人申込書!AH98</f>
        <v/>
      </c>
      <c r="D216" s="111" t="str">
        <f>個人申込書!Y98</f>
        <v/>
      </c>
      <c r="E216" s="110">
        <v>0</v>
      </c>
      <c r="F216" s="111">
        <v>0</v>
      </c>
      <c r="G216" s="111" t="str">
        <f>個人申込書!AL98</f>
        <v>999:99.99</v>
      </c>
    </row>
    <row r="217" spans="1:7">
      <c r="A217" s="111" t="str">
        <f>IF(B217="","",個人申込書!V99)</f>
        <v/>
      </c>
      <c r="B217" s="111" t="str">
        <f>個人申込書!AD99</f>
        <v/>
      </c>
      <c r="C217" s="111" t="str">
        <f>個人申込書!AH99</f>
        <v/>
      </c>
      <c r="D217" s="111" t="str">
        <f>個人申込書!Y99</f>
        <v/>
      </c>
      <c r="E217" s="110">
        <v>0</v>
      </c>
      <c r="F217" s="111">
        <v>0</v>
      </c>
      <c r="G217" s="111" t="str">
        <f>個人申込書!AL99</f>
        <v>999:99.99</v>
      </c>
    </row>
    <row r="218" spans="1:7">
      <c r="A218" s="111" t="str">
        <f>IF(B218="","",個人申込書!V100)</f>
        <v/>
      </c>
      <c r="B218" s="111" t="str">
        <f>個人申込書!AD100</f>
        <v/>
      </c>
      <c r="C218" s="111" t="str">
        <f>個人申込書!AH100</f>
        <v/>
      </c>
      <c r="D218" s="111" t="str">
        <f>個人申込書!Y100</f>
        <v/>
      </c>
      <c r="E218" s="110">
        <v>0</v>
      </c>
      <c r="F218" s="111">
        <v>0</v>
      </c>
      <c r="G218" s="111" t="str">
        <f>個人申込書!AL100</f>
        <v>999:99.99</v>
      </c>
    </row>
    <row r="219" spans="1:7">
      <c r="A219" s="111" t="str">
        <f>IF(B219="","",個人申込書!V101)</f>
        <v/>
      </c>
      <c r="B219" s="111" t="str">
        <f>個人申込書!AD101</f>
        <v/>
      </c>
      <c r="C219" s="111" t="str">
        <f>個人申込書!AH101</f>
        <v/>
      </c>
      <c r="D219" s="111" t="str">
        <f>個人申込書!Y101</f>
        <v/>
      </c>
      <c r="E219" s="110">
        <v>0</v>
      </c>
      <c r="F219" s="111">
        <v>0</v>
      </c>
      <c r="G219" s="111" t="str">
        <f>個人申込書!AL101</f>
        <v>999:99.99</v>
      </c>
    </row>
    <row r="220" spans="1:7">
      <c r="A220" s="111" t="str">
        <f>IF(B220="","",個人申込書!V102)</f>
        <v/>
      </c>
      <c r="B220" s="111" t="str">
        <f>個人申込書!AD102</f>
        <v/>
      </c>
      <c r="C220" s="111" t="str">
        <f>個人申込書!AH102</f>
        <v/>
      </c>
      <c r="D220" s="111" t="str">
        <f>個人申込書!Y102</f>
        <v/>
      </c>
      <c r="E220" s="110">
        <v>0</v>
      </c>
      <c r="F220" s="111">
        <v>0</v>
      </c>
      <c r="G220" s="111" t="str">
        <f>個人申込書!AL102</f>
        <v>999:99.99</v>
      </c>
    </row>
    <row r="221" spans="1:7">
      <c r="A221" s="111" t="str">
        <f>IF(B221="","",個人申込書!V103)</f>
        <v/>
      </c>
      <c r="B221" s="111" t="str">
        <f>個人申込書!AD103</f>
        <v/>
      </c>
      <c r="C221" s="111" t="str">
        <f>個人申込書!AH103</f>
        <v/>
      </c>
      <c r="D221" s="111" t="str">
        <f>個人申込書!Y103</f>
        <v/>
      </c>
      <c r="E221" s="110">
        <v>0</v>
      </c>
      <c r="F221" s="111">
        <v>0</v>
      </c>
      <c r="G221" s="111" t="str">
        <f>個人申込書!AL103</f>
        <v>999:99.99</v>
      </c>
    </row>
    <row r="222" spans="1:7">
      <c r="A222" s="111" t="str">
        <f>IF(B222="","",個人申込書!V104)</f>
        <v/>
      </c>
      <c r="B222" s="111" t="str">
        <f>個人申込書!AD104</f>
        <v/>
      </c>
      <c r="C222" s="111" t="str">
        <f>個人申込書!AH104</f>
        <v/>
      </c>
      <c r="D222" s="111" t="str">
        <f>個人申込書!Y104</f>
        <v/>
      </c>
      <c r="E222" s="110">
        <v>0</v>
      </c>
      <c r="F222" s="111">
        <v>0</v>
      </c>
      <c r="G222" s="111" t="str">
        <f>個人申込書!AL104</f>
        <v>999:99.99</v>
      </c>
    </row>
    <row r="223" spans="1:7">
      <c r="A223" s="111" t="str">
        <f>IF(B223="","",個人申込書!V105)</f>
        <v/>
      </c>
      <c r="B223" s="111" t="str">
        <f>個人申込書!AD105</f>
        <v/>
      </c>
      <c r="C223" s="111" t="str">
        <f>個人申込書!AH105</f>
        <v/>
      </c>
      <c r="D223" s="111" t="str">
        <f>個人申込書!Y105</f>
        <v/>
      </c>
      <c r="E223" s="110">
        <v>0</v>
      </c>
      <c r="F223" s="111">
        <v>0</v>
      </c>
      <c r="G223" s="111" t="str">
        <f>個人申込書!AL105</f>
        <v>999:99.99</v>
      </c>
    </row>
    <row r="224" spans="1:7">
      <c r="A224" s="111" t="str">
        <f>IF(B224="","",個人申込書!V106)</f>
        <v/>
      </c>
      <c r="B224" s="111" t="str">
        <f>個人申込書!AD106</f>
        <v/>
      </c>
      <c r="C224" s="111" t="str">
        <f>個人申込書!AH106</f>
        <v/>
      </c>
      <c r="D224" s="111" t="str">
        <f>個人申込書!Y106</f>
        <v/>
      </c>
      <c r="E224" s="110">
        <v>0</v>
      </c>
      <c r="F224" s="111">
        <v>0</v>
      </c>
      <c r="G224" s="111" t="str">
        <f>個人申込書!AL106</f>
        <v>999:99.99</v>
      </c>
    </row>
    <row r="225" spans="1:7">
      <c r="A225" s="111" t="str">
        <f>IF(B225="","",個人申込書!V107)</f>
        <v/>
      </c>
      <c r="B225" s="111" t="str">
        <f>個人申込書!AD107</f>
        <v/>
      </c>
      <c r="C225" s="111" t="str">
        <f>個人申込書!AH107</f>
        <v/>
      </c>
      <c r="D225" s="111" t="str">
        <f>個人申込書!Y107</f>
        <v/>
      </c>
      <c r="E225" s="110">
        <v>0</v>
      </c>
      <c r="F225" s="111">
        <v>0</v>
      </c>
      <c r="G225" s="111" t="str">
        <f>個人申込書!AL107</f>
        <v>999:99.99</v>
      </c>
    </row>
    <row r="226" spans="1:7">
      <c r="A226" s="111" t="str">
        <f>IF(B226="","",個人申込書!V108)</f>
        <v/>
      </c>
      <c r="B226" s="111" t="str">
        <f>個人申込書!AD108</f>
        <v/>
      </c>
      <c r="C226" s="111" t="str">
        <f>個人申込書!AH108</f>
        <v/>
      </c>
      <c r="D226" s="111" t="str">
        <f>個人申込書!Y108</f>
        <v/>
      </c>
      <c r="E226" s="110">
        <v>0</v>
      </c>
      <c r="F226" s="111">
        <v>0</v>
      </c>
      <c r="G226" s="111" t="str">
        <f>個人申込書!AL108</f>
        <v>999:99.99</v>
      </c>
    </row>
    <row r="227" spans="1:7">
      <c r="A227" s="111" t="str">
        <f>IF(B227="","",個人申込書!V109)</f>
        <v/>
      </c>
      <c r="B227" s="111" t="str">
        <f>個人申込書!AD109</f>
        <v/>
      </c>
      <c r="C227" s="111" t="str">
        <f>個人申込書!AH109</f>
        <v/>
      </c>
      <c r="D227" s="111" t="str">
        <f>個人申込書!Y109</f>
        <v/>
      </c>
      <c r="E227" s="110">
        <v>0</v>
      </c>
      <c r="F227" s="111">
        <v>0</v>
      </c>
      <c r="G227" s="111" t="str">
        <f>個人申込書!AL109</f>
        <v>999:99.99</v>
      </c>
    </row>
    <row r="228" spans="1:7">
      <c r="A228" s="111" t="str">
        <f>IF(B228="","",個人申込書!V110)</f>
        <v/>
      </c>
      <c r="B228" s="111" t="str">
        <f>個人申込書!AD110</f>
        <v/>
      </c>
      <c r="C228" s="111" t="str">
        <f>個人申込書!AH110</f>
        <v/>
      </c>
      <c r="D228" s="111" t="str">
        <f>個人申込書!Y110</f>
        <v/>
      </c>
      <c r="E228" s="110">
        <v>0</v>
      </c>
      <c r="F228" s="111">
        <v>0</v>
      </c>
      <c r="G228" s="111" t="str">
        <f>個人申込書!AL110</f>
        <v>999:99.99</v>
      </c>
    </row>
    <row r="229" spans="1:7">
      <c r="A229" s="111" t="str">
        <f>IF(B229="","",個人申込書!V111)</f>
        <v/>
      </c>
      <c r="B229" s="111" t="str">
        <f>個人申込書!AD111</f>
        <v/>
      </c>
      <c r="C229" s="111" t="str">
        <f>個人申込書!AH111</f>
        <v/>
      </c>
      <c r="D229" s="111" t="str">
        <f>個人申込書!Y111</f>
        <v/>
      </c>
      <c r="E229" s="110">
        <v>0</v>
      </c>
      <c r="F229" s="111">
        <v>0</v>
      </c>
      <c r="G229" s="111" t="str">
        <f>個人申込書!AL111</f>
        <v>999:99.99</v>
      </c>
    </row>
    <row r="230" spans="1:7">
      <c r="A230" s="111" t="str">
        <f>IF(B230="","",個人申込書!V112)</f>
        <v/>
      </c>
      <c r="B230" s="111" t="str">
        <f>個人申込書!AD112</f>
        <v/>
      </c>
      <c r="C230" s="111" t="str">
        <f>個人申込書!AH112</f>
        <v/>
      </c>
      <c r="D230" s="111" t="str">
        <f>個人申込書!Y112</f>
        <v/>
      </c>
      <c r="E230" s="110">
        <v>0</v>
      </c>
      <c r="F230" s="111">
        <v>0</v>
      </c>
      <c r="G230" s="111" t="str">
        <f>個人申込書!AL112</f>
        <v>999:99.99</v>
      </c>
    </row>
    <row r="231" spans="1:7">
      <c r="A231" s="111" t="str">
        <f>IF(B231="","",個人申込書!V113)</f>
        <v/>
      </c>
      <c r="B231" s="111" t="str">
        <f>個人申込書!AD113</f>
        <v/>
      </c>
      <c r="C231" s="111" t="str">
        <f>個人申込書!AH113</f>
        <v/>
      </c>
      <c r="D231" s="111" t="str">
        <f>個人申込書!Y113</f>
        <v/>
      </c>
      <c r="E231" s="110">
        <v>0</v>
      </c>
      <c r="F231" s="111">
        <v>0</v>
      </c>
      <c r="G231" s="111" t="str">
        <f>個人申込書!AL113</f>
        <v>999:99.99</v>
      </c>
    </row>
    <row r="232" spans="1:7">
      <c r="A232" s="111" t="str">
        <f>IF(B232="","",個人申込書!V114)</f>
        <v/>
      </c>
      <c r="B232" s="111" t="str">
        <f>個人申込書!AD114</f>
        <v/>
      </c>
      <c r="C232" s="111" t="str">
        <f>個人申込書!AH114</f>
        <v/>
      </c>
      <c r="D232" s="111" t="str">
        <f>個人申込書!Y114</f>
        <v/>
      </c>
      <c r="E232" s="110">
        <v>0</v>
      </c>
      <c r="F232" s="111">
        <v>0</v>
      </c>
      <c r="G232" s="111" t="str">
        <f>個人申込書!AL114</f>
        <v>999:99.99</v>
      </c>
    </row>
    <row r="233" spans="1:7">
      <c r="A233" s="111" t="str">
        <f>IF(B233="","",個人申込書!V115)</f>
        <v/>
      </c>
      <c r="B233" s="111" t="str">
        <f>個人申込書!AD115</f>
        <v/>
      </c>
      <c r="C233" s="111" t="str">
        <f>個人申込書!AH115</f>
        <v/>
      </c>
      <c r="D233" s="111" t="str">
        <f>個人申込書!Y115</f>
        <v/>
      </c>
      <c r="E233" s="110">
        <v>0</v>
      </c>
      <c r="F233" s="111">
        <v>0</v>
      </c>
      <c r="G233" s="111" t="str">
        <f>個人申込書!AL115</f>
        <v>999:99.99</v>
      </c>
    </row>
    <row r="234" spans="1:7">
      <c r="A234" s="111" t="str">
        <f>IF(B234="","",個人申込書!V116)</f>
        <v/>
      </c>
      <c r="B234" s="111" t="str">
        <f>個人申込書!AD116</f>
        <v/>
      </c>
      <c r="C234" s="111" t="str">
        <f>個人申込書!AH116</f>
        <v/>
      </c>
      <c r="D234" s="111" t="str">
        <f>個人申込書!Y116</f>
        <v/>
      </c>
      <c r="E234" s="110">
        <v>0</v>
      </c>
      <c r="F234" s="111">
        <v>0</v>
      </c>
      <c r="G234" s="111" t="str">
        <f>個人申込書!AL116</f>
        <v>999:99.99</v>
      </c>
    </row>
    <row r="235" spans="1:7">
      <c r="A235" s="111" t="str">
        <f>IF(B235="","",個人申込書!V117)</f>
        <v/>
      </c>
      <c r="B235" s="111" t="str">
        <f>個人申込書!AD117</f>
        <v/>
      </c>
      <c r="C235" s="111" t="str">
        <f>個人申込書!AH117</f>
        <v/>
      </c>
      <c r="D235" s="111" t="str">
        <f>個人申込書!Y117</f>
        <v/>
      </c>
      <c r="E235" s="110">
        <v>0</v>
      </c>
      <c r="F235" s="111">
        <v>0</v>
      </c>
      <c r="G235" s="111" t="str">
        <f>個人申込書!AL117</f>
        <v>999:99.99</v>
      </c>
    </row>
    <row r="236" spans="1:7">
      <c r="A236" s="111" t="str">
        <f>IF(B236="","",個人申込書!V118)</f>
        <v/>
      </c>
      <c r="B236" s="111" t="str">
        <f>個人申込書!AD118</f>
        <v/>
      </c>
      <c r="C236" s="111" t="str">
        <f>個人申込書!AH118</f>
        <v/>
      </c>
      <c r="D236" s="111" t="str">
        <f>個人申込書!Y118</f>
        <v/>
      </c>
      <c r="E236" s="110">
        <v>0</v>
      </c>
      <c r="F236" s="111">
        <v>0</v>
      </c>
      <c r="G236" s="111" t="str">
        <f>個人申込書!AL118</f>
        <v>999:99.99</v>
      </c>
    </row>
    <row r="237" spans="1:7">
      <c r="A237" s="111" t="str">
        <f>IF(B237="","",個人申込書!V119)</f>
        <v/>
      </c>
      <c r="B237" s="111" t="str">
        <f>個人申込書!AD119</f>
        <v/>
      </c>
      <c r="C237" s="111" t="str">
        <f>個人申込書!AH119</f>
        <v/>
      </c>
      <c r="D237" s="111" t="str">
        <f>個人申込書!Y119</f>
        <v/>
      </c>
      <c r="E237" s="110">
        <v>0</v>
      </c>
      <c r="F237" s="111">
        <v>0</v>
      </c>
      <c r="G237" s="111" t="str">
        <f>個人申込書!AL119</f>
        <v>999:99.99</v>
      </c>
    </row>
    <row r="238" spans="1:7">
      <c r="A238" s="111" t="str">
        <f>IF(B238="","",個人申込書!V120)</f>
        <v/>
      </c>
      <c r="B238" s="111" t="str">
        <f>個人申込書!AD120</f>
        <v/>
      </c>
      <c r="C238" s="111" t="str">
        <f>個人申込書!AH120</f>
        <v/>
      </c>
      <c r="D238" s="111" t="str">
        <f>個人申込書!Y120</f>
        <v/>
      </c>
      <c r="E238" s="110">
        <v>0</v>
      </c>
      <c r="F238" s="111">
        <v>0</v>
      </c>
      <c r="G238" s="111" t="str">
        <f>個人申込書!AL120</f>
        <v>999:99.99</v>
      </c>
    </row>
    <row r="239" spans="1:7">
      <c r="A239" s="111" t="str">
        <f>IF(B239="","",個人申込書!V121)</f>
        <v/>
      </c>
      <c r="B239" s="111" t="str">
        <f>個人申込書!AD121</f>
        <v/>
      </c>
      <c r="C239" s="111" t="str">
        <f>個人申込書!AH121</f>
        <v/>
      </c>
      <c r="D239" s="111" t="str">
        <f>個人申込書!Y121</f>
        <v/>
      </c>
      <c r="E239" s="110">
        <v>0</v>
      </c>
      <c r="F239" s="111">
        <v>0</v>
      </c>
      <c r="G239" s="111" t="str">
        <f>個人申込書!AL121</f>
        <v>999:99.99</v>
      </c>
    </row>
    <row r="240" spans="1:7">
      <c r="A240" s="111" t="str">
        <f>IF(B240="","",個人申込書!V122)</f>
        <v/>
      </c>
      <c r="B240" s="111" t="str">
        <f>個人申込書!AD122</f>
        <v/>
      </c>
      <c r="C240" s="111" t="str">
        <f>個人申込書!AH122</f>
        <v/>
      </c>
      <c r="D240" s="111" t="str">
        <f>個人申込書!Y122</f>
        <v/>
      </c>
      <c r="E240" s="110">
        <v>0</v>
      </c>
      <c r="F240" s="111">
        <v>0</v>
      </c>
      <c r="G240" s="111" t="str">
        <f>個人申込書!AL122</f>
        <v>999:99.99</v>
      </c>
    </row>
    <row r="241" spans="1:7">
      <c r="A241" s="111" t="str">
        <f>IF(B241="","",個人申込書!V123)</f>
        <v/>
      </c>
      <c r="B241" s="111" t="str">
        <f>個人申込書!AD123</f>
        <v/>
      </c>
      <c r="C241" s="111" t="str">
        <f>個人申込書!AH123</f>
        <v/>
      </c>
      <c r="D241" s="111" t="str">
        <f>個人申込書!Y123</f>
        <v/>
      </c>
      <c r="E241" s="110">
        <v>0</v>
      </c>
      <c r="F241" s="111">
        <v>0</v>
      </c>
      <c r="G241" s="111" t="str">
        <f>個人申込書!AL123</f>
        <v>999:99.99</v>
      </c>
    </row>
    <row r="242" spans="1:7">
      <c r="A242" s="111" t="str">
        <f>IF(B242="","",個人申込書!V124)</f>
        <v/>
      </c>
      <c r="B242" s="111" t="str">
        <f>個人申込書!AD124</f>
        <v/>
      </c>
      <c r="C242" s="111" t="str">
        <f>個人申込書!AH124</f>
        <v/>
      </c>
      <c r="D242" s="111" t="str">
        <f>個人申込書!Y124</f>
        <v/>
      </c>
      <c r="E242" s="110">
        <v>0</v>
      </c>
      <c r="F242" s="111">
        <v>0</v>
      </c>
      <c r="G242" s="111" t="str">
        <f>個人申込書!AL124</f>
        <v>999:99.99</v>
      </c>
    </row>
    <row r="243" spans="1:7">
      <c r="A243" s="111" t="str">
        <f>IF(B243="","",個人申込書!V125)</f>
        <v/>
      </c>
      <c r="B243" s="111" t="str">
        <f>個人申込書!AD125</f>
        <v/>
      </c>
      <c r="C243" s="111" t="str">
        <f>個人申込書!AH125</f>
        <v/>
      </c>
      <c r="D243" s="111" t="str">
        <f>個人申込書!Y125</f>
        <v/>
      </c>
      <c r="E243" s="110">
        <v>0</v>
      </c>
      <c r="F243" s="111">
        <v>0</v>
      </c>
      <c r="G243" s="111" t="str">
        <f>個人申込書!AL125</f>
        <v>999:99.99</v>
      </c>
    </row>
    <row r="244" spans="1:7">
      <c r="A244" s="111" t="str">
        <f>IF(B244="","",個人申込書!V126)</f>
        <v/>
      </c>
      <c r="B244" s="111" t="str">
        <f>個人申込書!AD126</f>
        <v/>
      </c>
      <c r="C244" s="111" t="str">
        <f>個人申込書!AH126</f>
        <v/>
      </c>
      <c r="D244" s="111" t="str">
        <f>個人申込書!Y126</f>
        <v/>
      </c>
      <c r="E244" s="110">
        <v>0</v>
      </c>
      <c r="F244" s="111">
        <v>0</v>
      </c>
      <c r="G244" s="111" t="str">
        <f>個人申込書!AL126</f>
        <v>999:99.99</v>
      </c>
    </row>
    <row r="245" spans="1:7">
      <c r="A245" s="112" t="str">
        <f>IF(B245="","",個人申込書!V127)</f>
        <v/>
      </c>
      <c r="B245" s="112" t="str">
        <f>個人申込書!AD127</f>
        <v/>
      </c>
      <c r="C245" s="112" t="str">
        <f>個人申込書!AH127</f>
        <v/>
      </c>
      <c r="D245" s="112" t="str">
        <f>個人申込書!Y127</f>
        <v/>
      </c>
      <c r="E245" s="112">
        <v>0</v>
      </c>
      <c r="F245" s="112">
        <v>0</v>
      </c>
      <c r="G245" s="112" t="str">
        <f>個人申込書!AL127</f>
        <v>999:99.99</v>
      </c>
    </row>
    <row r="246" spans="1:7">
      <c r="A246" s="113" t="str">
        <f>IF(B246="","",個人申込書!V6)</f>
        <v/>
      </c>
      <c r="B246" s="114" t="str">
        <f>個人申込書!AE6</f>
        <v/>
      </c>
      <c r="C246" s="114" t="str">
        <f>個人申込書!AI6</f>
        <v/>
      </c>
      <c r="D246" s="114" t="str">
        <f>個人申込書!Y6</f>
        <v/>
      </c>
      <c r="E246" s="115">
        <v>0</v>
      </c>
      <c r="F246" s="115">
        <v>5</v>
      </c>
      <c r="G246" s="113" t="str">
        <f>個人申込書!AM6</f>
        <v>999:99.99</v>
      </c>
    </row>
    <row r="247" spans="1:7">
      <c r="A247" s="115" t="str">
        <f>IF(B247="","",個人申込書!V7)</f>
        <v/>
      </c>
      <c r="B247" s="114" t="str">
        <f>個人申込書!AE7</f>
        <v/>
      </c>
      <c r="C247" s="114" t="str">
        <f>個人申込書!AI7</f>
        <v/>
      </c>
      <c r="D247" s="114" t="str">
        <f>個人申込書!Y7</f>
        <v/>
      </c>
      <c r="E247" s="115">
        <v>0</v>
      </c>
      <c r="F247" s="115">
        <v>5</v>
      </c>
      <c r="G247" s="115" t="str">
        <f>個人申込書!AM7</f>
        <v>999:99.99</v>
      </c>
    </row>
    <row r="248" spans="1:7">
      <c r="A248" s="115" t="str">
        <f>IF(B248="","",個人申込書!V8)</f>
        <v/>
      </c>
      <c r="B248" s="114" t="str">
        <f>個人申込書!AE8</f>
        <v/>
      </c>
      <c r="C248" s="114" t="str">
        <f>個人申込書!AI8</f>
        <v/>
      </c>
      <c r="D248" s="114" t="str">
        <f>個人申込書!Y8</f>
        <v/>
      </c>
      <c r="E248" s="115">
        <v>0</v>
      </c>
      <c r="F248" s="115">
        <v>5</v>
      </c>
      <c r="G248" s="115" t="str">
        <f>個人申込書!AM8</f>
        <v>999:99.99</v>
      </c>
    </row>
    <row r="249" spans="1:7">
      <c r="A249" s="115" t="str">
        <f>IF(B249="","",個人申込書!V9)</f>
        <v/>
      </c>
      <c r="B249" s="114" t="str">
        <f>個人申込書!AE9</f>
        <v/>
      </c>
      <c r="C249" s="114" t="str">
        <f>個人申込書!AI9</f>
        <v/>
      </c>
      <c r="D249" s="114" t="str">
        <f>個人申込書!Y9</f>
        <v/>
      </c>
      <c r="E249" s="115">
        <v>0</v>
      </c>
      <c r="F249" s="115">
        <v>5</v>
      </c>
      <c r="G249" s="115" t="str">
        <f>個人申込書!AM9</f>
        <v>999:99.99</v>
      </c>
    </row>
    <row r="250" spans="1:7">
      <c r="A250" s="115" t="str">
        <f>IF(B250="","",個人申込書!V10)</f>
        <v/>
      </c>
      <c r="B250" s="114" t="str">
        <f>個人申込書!AE10</f>
        <v/>
      </c>
      <c r="C250" s="114" t="str">
        <f>個人申込書!AI10</f>
        <v/>
      </c>
      <c r="D250" s="114" t="str">
        <f>個人申込書!Y10</f>
        <v/>
      </c>
      <c r="E250" s="115">
        <v>0</v>
      </c>
      <c r="F250" s="115">
        <v>5</v>
      </c>
      <c r="G250" s="115" t="str">
        <f>個人申込書!AM10</f>
        <v>999:99.99</v>
      </c>
    </row>
    <row r="251" spans="1:7">
      <c r="A251" s="115" t="str">
        <f>IF(B251="","",個人申込書!V11)</f>
        <v/>
      </c>
      <c r="B251" s="114" t="str">
        <f>個人申込書!AE11</f>
        <v/>
      </c>
      <c r="C251" s="114" t="str">
        <f>個人申込書!AI11</f>
        <v/>
      </c>
      <c r="D251" s="114" t="str">
        <f>個人申込書!Y11</f>
        <v/>
      </c>
      <c r="E251" s="115">
        <v>0</v>
      </c>
      <c r="F251" s="115">
        <v>5</v>
      </c>
      <c r="G251" s="115" t="str">
        <f>個人申込書!AM11</f>
        <v>999:99.99</v>
      </c>
    </row>
    <row r="252" spans="1:7">
      <c r="A252" s="115" t="str">
        <f>IF(B252="","",個人申込書!V12)</f>
        <v/>
      </c>
      <c r="B252" s="114" t="str">
        <f>個人申込書!AE12</f>
        <v/>
      </c>
      <c r="C252" s="114" t="str">
        <f>個人申込書!AI12</f>
        <v/>
      </c>
      <c r="D252" s="114" t="str">
        <f>個人申込書!Y12</f>
        <v/>
      </c>
      <c r="E252" s="115">
        <v>0</v>
      </c>
      <c r="F252" s="115">
        <v>5</v>
      </c>
      <c r="G252" s="115" t="str">
        <f>個人申込書!AM12</f>
        <v>999:99.99</v>
      </c>
    </row>
    <row r="253" spans="1:7">
      <c r="A253" s="115" t="str">
        <f>IF(B253="","",個人申込書!V13)</f>
        <v/>
      </c>
      <c r="B253" s="114" t="str">
        <f>個人申込書!AE13</f>
        <v/>
      </c>
      <c r="C253" s="114" t="str">
        <f>個人申込書!AI13</f>
        <v/>
      </c>
      <c r="D253" s="114" t="str">
        <f>個人申込書!Y13</f>
        <v/>
      </c>
      <c r="E253" s="115">
        <v>0</v>
      </c>
      <c r="F253" s="115">
        <v>5</v>
      </c>
      <c r="G253" s="115" t="str">
        <f>個人申込書!AM13</f>
        <v>999:99.99</v>
      </c>
    </row>
    <row r="254" spans="1:7">
      <c r="A254" s="115" t="str">
        <f>IF(B254="","",個人申込書!V14)</f>
        <v/>
      </c>
      <c r="B254" s="114" t="str">
        <f>個人申込書!AE14</f>
        <v/>
      </c>
      <c r="C254" s="114" t="str">
        <f>個人申込書!AI14</f>
        <v/>
      </c>
      <c r="D254" s="114" t="str">
        <f>個人申込書!Y14</f>
        <v/>
      </c>
      <c r="E254" s="115">
        <v>0</v>
      </c>
      <c r="F254" s="115">
        <v>5</v>
      </c>
      <c r="G254" s="115" t="str">
        <f>個人申込書!AM14</f>
        <v>999:99.99</v>
      </c>
    </row>
    <row r="255" spans="1:7">
      <c r="A255" s="115" t="str">
        <f>IF(B255="","",個人申込書!V15)</f>
        <v/>
      </c>
      <c r="B255" s="114" t="str">
        <f>個人申込書!AE15</f>
        <v/>
      </c>
      <c r="C255" s="114" t="str">
        <f>個人申込書!AI15</f>
        <v/>
      </c>
      <c r="D255" s="114" t="str">
        <f>個人申込書!Y15</f>
        <v/>
      </c>
      <c r="E255" s="115">
        <v>0</v>
      </c>
      <c r="F255" s="115">
        <v>5</v>
      </c>
      <c r="G255" s="115" t="str">
        <f>個人申込書!AM15</f>
        <v>999:99.99</v>
      </c>
    </row>
    <row r="256" spans="1:7">
      <c r="A256" s="115" t="str">
        <f>IF(B256="","",個人申込書!V16)</f>
        <v/>
      </c>
      <c r="B256" s="114" t="str">
        <f>個人申込書!AE16</f>
        <v/>
      </c>
      <c r="C256" s="114" t="str">
        <f>個人申込書!AI16</f>
        <v/>
      </c>
      <c r="D256" s="114" t="str">
        <f>個人申込書!Y16</f>
        <v/>
      </c>
      <c r="E256" s="115">
        <v>0</v>
      </c>
      <c r="F256" s="115">
        <v>5</v>
      </c>
      <c r="G256" s="115" t="str">
        <f>個人申込書!AM16</f>
        <v>999:99.99</v>
      </c>
    </row>
    <row r="257" spans="1:7">
      <c r="A257" s="115" t="str">
        <f>IF(B257="","",個人申込書!V17)</f>
        <v/>
      </c>
      <c r="B257" s="114" t="str">
        <f>個人申込書!AE17</f>
        <v/>
      </c>
      <c r="C257" s="114" t="str">
        <f>個人申込書!AI17</f>
        <v/>
      </c>
      <c r="D257" s="114" t="str">
        <f>個人申込書!Y17</f>
        <v/>
      </c>
      <c r="E257" s="115">
        <v>0</v>
      </c>
      <c r="F257" s="115">
        <v>5</v>
      </c>
      <c r="G257" s="115" t="str">
        <f>個人申込書!AM17</f>
        <v>999:99.99</v>
      </c>
    </row>
    <row r="258" spans="1:7">
      <c r="A258" s="115" t="str">
        <f>IF(B258="","",個人申込書!V18)</f>
        <v/>
      </c>
      <c r="B258" s="114" t="str">
        <f>個人申込書!AE18</f>
        <v/>
      </c>
      <c r="C258" s="114" t="str">
        <f>個人申込書!AI18</f>
        <v/>
      </c>
      <c r="D258" s="114" t="str">
        <f>個人申込書!Y18</f>
        <v/>
      </c>
      <c r="E258" s="115">
        <v>0</v>
      </c>
      <c r="F258" s="115">
        <v>5</v>
      </c>
      <c r="G258" s="115" t="str">
        <f>個人申込書!AM18</f>
        <v>999:99.99</v>
      </c>
    </row>
    <row r="259" spans="1:7">
      <c r="A259" s="115" t="str">
        <f>IF(B259="","",個人申込書!V19)</f>
        <v/>
      </c>
      <c r="B259" s="114" t="str">
        <f>個人申込書!AE19</f>
        <v/>
      </c>
      <c r="C259" s="114" t="str">
        <f>個人申込書!AI19</f>
        <v/>
      </c>
      <c r="D259" s="114" t="str">
        <f>個人申込書!Y19</f>
        <v/>
      </c>
      <c r="E259" s="115">
        <v>0</v>
      </c>
      <c r="F259" s="115">
        <v>5</v>
      </c>
      <c r="G259" s="115" t="str">
        <f>個人申込書!AM19</f>
        <v>999:99.99</v>
      </c>
    </row>
    <row r="260" spans="1:7">
      <c r="A260" s="115" t="str">
        <f>IF(B260="","",個人申込書!V20)</f>
        <v/>
      </c>
      <c r="B260" s="114" t="str">
        <f>個人申込書!AE20</f>
        <v/>
      </c>
      <c r="C260" s="114" t="str">
        <f>個人申込書!AI20</f>
        <v/>
      </c>
      <c r="D260" s="114" t="str">
        <f>個人申込書!Y20</f>
        <v/>
      </c>
      <c r="E260" s="115">
        <v>0</v>
      </c>
      <c r="F260" s="115">
        <v>5</v>
      </c>
      <c r="G260" s="115" t="str">
        <f>個人申込書!AM20</f>
        <v>999:99.99</v>
      </c>
    </row>
    <row r="261" spans="1:7">
      <c r="A261" s="115" t="str">
        <f>IF(B261="","",個人申込書!V21)</f>
        <v/>
      </c>
      <c r="B261" s="114" t="str">
        <f>個人申込書!AE21</f>
        <v/>
      </c>
      <c r="C261" s="114" t="str">
        <f>個人申込書!AI21</f>
        <v/>
      </c>
      <c r="D261" s="114" t="str">
        <f>個人申込書!Y21</f>
        <v/>
      </c>
      <c r="E261" s="115">
        <v>0</v>
      </c>
      <c r="F261" s="115">
        <v>5</v>
      </c>
      <c r="G261" s="115" t="str">
        <f>個人申込書!AM21</f>
        <v>999:99.99</v>
      </c>
    </row>
    <row r="262" spans="1:7">
      <c r="A262" s="115" t="str">
        <f>IF(B262="","",個人申込書!V22)</f>
        <v/>
      </c>
      <c r="B262" s="114" t="str">
        <f>個人申込書!AE22</f>
        <v/>
      </c>
      <c r="C262" s="114" t="str">
        <f>個人申込書!AI22</f>
        <v/>
      </c>
      <c r="D262" s="114" t="str">
        <f>個人申込書!Y22</f>
        <v/>
      </c>
      <c r="E262" s="115">
        <v>0</v>
      </c>
      <c r="F262" s="115">
        <v>5</v>
      </c>
      <c r="G262" s="115" t="str">
        <f>個人申込書!AM22</f>
        <v>999:99.99</v>
      </c>
    </row>
    <row r="263" spans="1:7">
      <c r="A263" s="115" t="str">
        <f>IF(B263="","",個人申込書!V23)</f>
        <v/>
      </c>
      <c r="B263" s="114" t="str">
        <f>個人申込書!AE23</f>
        <v/>
      </c>
      <c r="C263" s="114" t="str">
        <f>個人申込書!AI23</f>
        <v/>
      </c>
      <c r="D263" s="114" t="str">
        <f>個人申込書!Y23</f>
        <v/>
      </c>
      <c r="E263" s="115">
        <v>0</v>
      </c>
      <c r="F263" s="115">
        <v>5</v>
      </c>
      <c r="G263" s="115" t="str">
        <f>個人申込書!AM23</f>
        <v>999:99.99</v>
      </c>
    </row>
    <row r="264" spans="1:7">
      <c r="A264" s="115" t="str">
        <f>IF(B264="","",個人申込書!V24)</f>
        <v/>
      </c>
      <c r="B264" s="114" t="str">
        <f>個人申込書!AE24</f>
        <v/>
      </c>
      <c r="C264" s="114" t="str">
        <f>個人申込書!AI24</f>
        <v/>
      </c>
      <c r="D264" s="114" t="str">
        <f>個人申込書!Y24</f>
        <v/>
      </c>
      <c r="E264" s="115">
        <v>0</v>
      </c>
      <c r="F264" s="115">
        <v>5</v>
      </c>
      <c r="G264" s="115" t="str">
        <f>個人申込書!AM24</f>
        <v>999:99.99</v>
      </c>
    </row>
    <row r="265" spans="1:7">
      <c r="A265" s="115" t="str">
        <f>IF(B265="","",個人申込書!V25)</f>
        <v/>
      </c>
      <c r="B265" s="114" t="str">
        <f>個人申込書!AE25</f>
        <v/>
      </c>
      <c r="C265" s="114" t="str">
        <f>個人申込書!AI25</f>
        <v/>
      </c>
      <c r="D265" s="114" t="str">
        <f>個人申込書!Y25</f>
        <v/>
      </c>
      <c r="E265" s="115">
        <v>0</v>
      </c>
      <c r="F265" s="115">
        <v>5</v>
      </c>
      <c r="G265" s="115" t="str">
        <f>個人申込書!AM25</f>
        <v>999:99.99</v>
      </c>
    </row>
    <row r="266" spans="1:7">
      <c r="A266" s="115" t="str">
        <f>IF(B266="","",個人申込書!V26)</f>
        <v/>
      </c>
      <c r="B266" s="114" t="str">
        <f>個人申込書!AE26</f>
        <v/>
      </c>
      <c r="C266" s="114" t="str">
        <f>個人申込書!AI26</f>
        <v/>
      </c>
      <c r="D266" s="114" t="str">
        <f>個人申込書!Y26</f>
        <v/>
      </c>
      <c r="E266" s="115">
        <v>0</v>
      </c>
      <c r="F266" s="115">
        <v>5</v>
      </c>
      <c r="G266" s="115" t="str">
        <f>個人申込書!AM26</f>
        <v>999:99.99</v>
      </c>
    </row>
    <row r="267" spans="1:7">
      <c r="A267" s="115" t="str">
        <f>IF(B267="","",個人申込書!V27)</f>
        <v/>
      </c>
      <c r="B267" s="114" t="str">
        <f>個人申込書!AE27</f>
        <v/>
      </c>
      <c r="C267" s="114" t="str">
        <f>個人申込書!AI27</f>
        <v/>
      </c>
      <c r="D267" s="114" t="str">
        <f>個人申込書!Y27</f>
        <v/>
      </c>
      <c r="E267" s="115">
        <v>0</v>
      </c>
      <c r="F267" s="115">
        <v>5</v>
      </c>
      <c r="G267" s="115" t="str">
        <f>個人申込書!AM27</f>
        <v>999:99.99</v>
      </c>
    </row>
    <row r="268" spans="1:7">
      <c r="A268" s="115" t="str">
        <f>IF(B268="","",個人申込書!V28)</f>
        <v/>
      </c>
      <c r="B268" s="114" t="str">
        <f>個人申込書!AE28</f>
        <v/>
      </c>
      <c r="C268" s="114" t="str">
        <f>個人申込書!AI28</f>
        <v/>
      </c>
      <c r="D268" s="114" t="str">
        <f>個人申込書!Y28</f>
        <v/>
      </c>
      <c r="E268" s="115">
        <v>0</v>
      </c>
      <c r="F268" s="115">
        <v>5</v>
      </c>
      <c r="G268" s="115" t="str">
        <f>個人申込書!AM28</f>
        <v>999:99.99</v>
      </c>
    </row>
    <row r="269" spans="1:7">
      <c r="A269" s="115" t="str">
        <f>IF(B269="","",個人申込書!V29)</f>
        <v/>
      </c>
      <c r="B269" s="114" t="str">
        <f>個人申込書!AE29</f>
        <v/>
      </c>
      <c r="C269" s="114" t="str">
        <f>個人申込書!AI29</f>
        <v/>
      </c>
      <c r="D269" s="114" t="str">
        <f>個人申込書!Y29</f>
        <v/>
      </c>
      <c r="E269" s="115">
        <v>0</v>
      </c>
      <c r="F269" s="115">
        <v>5</v>
      </c>
      <c r="G269" s="115" t="str">
        <f>個人申込書!AM29</f>
        <v>999:99.99</v>
      </c>
    </row>
    <row r="270" spans="1:7">
      <c r="A270" s="115" t="str">
        <f>IF(B270="","",個人申込書!V30)</f>
        <v/>
      </c>
      <c r="B270" s="114" t="str">
        <f>個人申込書!AE30</f>
        <v/>
      </c>
      <c r="C270" s="114" t="str">
        <f>個人申込書!AI30</f>
        <v/>
      </c>
      <c r="D270" s="114" t="str">
        <f>個人申込書!Y30</f>
        <v/>
      </c>
      <c r="E270" s="115">
        <v>0</v>
      </c>
      <c r="F270" s="115">
        <v>5</v>
      </c>
      <c r="G270" s="115" t="str">
        <f>個人申込書!AM30</f>
        <v>999:99.99</v>
      </c>
    </row>
    <row r="271" spans="1:7">
      <c r="A271" s="115" t="str">
        <f>IF(B271="","",個人申込書!V31)</f>
        <v/>
      </c>
      <c r="B271" s="114" t="str">
        <f>個人申込書!AE31</f>
        <v/>
      </c>
      <c r="C271" s="114" t="str">
        <f>個人申込書!AI31</f>
        <v/>
      </c>
      <c r="D271" s="114" t="str">
        <f>個人申込書!Y31</f>
        <v/>
      </c>
      <c r="E271" s="115">
        <v>0</v>
      </c>
      <c r="F271" s="115">
        <v>5</v>
      </c>
      <c r="G271" s="115" t="str">
        <f>個人申込書!AM31</f>
        <v>999:99.99</v>
      </c>
    </row>
    <row r="272" spans="1:7">
      <c r="A272" s="115" t="str">
        <f>IF(B272="","",個人申込書!V32)</f>
        <v/>
      </c>
      <c r="B272" s="114" t="str">
        <f>個人申込書!AE32</f>
        <v/>
      </c>
      <c r="C272" s="114" t="str">
        <f>個人申込書!AI32</f>
        <v/>
      </c>
      <c r="D272" s="114" t="str">
        <f>個人申込書!Y32</f>
        <v/>
      </c>
      <c r="E272" s="115">
        <v>0</v>
      </c>
      <c r="F272" s="115">
        <v>5</v>
      </c>
      <c r="G272" s="115" t="str">
        <f>個人申込書!AM32</f>
        <v>999:99.99</v>
      </c>
    </row>
    <row r="273" spans="1:7">
      <c r="A273" s="115" t="str">
        <f>IF(B273="","",個人申込書!V33)</f>
        <v/>
      </c>
      <c r="B273" s="114" t="str">
        <f>個人申込書!AE33</f>
        <v/>
      </c>
      <c r="C273" s="114" t="str">
        <f>個人申込書!AI33</f>
        <v/>
      </c>
      <c r="D273" s="114" t="str">
        <f>個人申込書!Y33</f>
        <v/>
      </c>
      <c r="E273" s="115">
        <v>0</v>
      </c>
      <c r="F273" s="115">
        <v>5</v>
      </c>
      <c r="G273" s="115" t="str">
        <f>個人申込書!AM33</f>
        <v>999:99.99</v>
      </c>
    </row>
    <row r="274" spans="1:7">
      <c r="A274" s="115" t="str">
        <f>IF(B274="","",個人申込書!V34)</f>
        <v/>
      </c>
      <c r="B274" s="114" t="str">
        <f>個人申込書!AE34</f>
        <v/>
      </c>
      <c r="C274" s="114" t="str">
        <f>個人申込書!AI34</f>
        <v/>
      </c>
      <c r="D274" s="114" t="str">
        <f>個人申込書!Y34</f>
        <v/>
      </c>
      <c r="E274" s="115">
        <v>0</v>
      </c>
      <c r="F274" s="115">
        <v>5</v>
      </c>
      <c r="G274" s="115" t="str">
        <f>個人申込書!AM34</f>
        <v>999:99.99</v>
      </c>
    </row>
    <row r="275" spans="1:7">
      <c r="A275" s="115" t="str">
        <f>IF(B275="","",個人申込書!V35)</f>
        <v/>
      </c>
      <c r="B275" s="114" t="str">
        <f>個人申込書!AE35</f>
        <v/>
      </c>
      <c r="C275" s="114" t="str">
        <f>個人申込書!AI35</f>
        <v/>
      </c>
      <c r="D275" s="114" t="str">
        <f>個人申込書!Y35</f>
        <v/>
      </c>
      <c r="E275" s="115">
        <v>0</v>
      </c>
      <c r="F275" s="115">
        <v>5</v>
      </c>
      <c r="G275" s="115" t="str">
        <f>個人申込書!AM35</f>
        <v>999:99.99</v>
      </c>
    </row>
    <row r="276" spans="1:7">
      <c r="A276" s="115" t="str">
        <f>IF(B276="","",個人申込書!V36)</f>
        <v/>
      </c>
      <c r="B276" s="114" t="str">
        <f>個人申込書!AE36</f>
        <v/>
      </c>
      <c r="C276" s="114" t="str">
        <f>個人申込書!AI36</f>
        <v/>
      </c>
      <c r="D276" s="114" t="str">
        <f>個人申込書!Y36</f>
        <v/>
      </c>
      <c r="E276" s="115">
        <v>0</v>
      </c>
      <c r="F276" s="115">
        <v>5</v>
      </c>
      <c r="G276" s="115" t="str">
        <f>個人申込書!AM36</f>
        <v>999:99.99</v>
      </c>
    </row>
    <row r="277" spans="1:7">
      <c r="A277" s="115" t="str">
        <f>IF(B277="","",個人申込書!V37)</f>
        <v/>
      </c>
      <c r="B277" s="114" t="str">
        <f>個人申込書!AE37</f>
        <v/>
      </c>
      <c r="C277" s="114" t="str">
        <f>個人申込書!AI37</f>
        <v/>
      </c>
      <c r="D277" s="114" t="str">
        <f>個人申込書!Y37</f>
        <v/>
      </c>
      <c r="E277" s="115">
        <v>0</v>
      </c>
      <c r="F277" s="115">
        <v>5</v>
      </c>
      <c r="G277" s="115" t="str">
        <f>個人申込書!AM37</f>
        <v>999:99.99</v>
      </c>
    </row>
    <row r="278" spans="1:7">
      <c r="A278" s="115" t="str">
        <f>IF(B278="","",個人申込書!V38)</f>
        <v/>
      </c>
      <c r="B278" s="114" t="str">
        <f>個人申込書!AE38</f>
        <v/>
      </c>
      <c r="C278" s="114" t="str">
        <f>個人申込書!AI38</f>
        <v/>
      </c>
      <c r="D278" s="114" t="str">
        <f>個人申込書!Y38</f>
        <v/>
      </c>
      <c r="E278" s="115">
        <v>0</v>
      </c>
      <c r="F278" s="115">
        <v>5</v>
      </c>
      <c r="G278" s="115" t="str">
        <f>個人申込書!AM38</f>
        <v>999:99.99</v>
      </c>
    </row>
    <row r="279" spans="1:7">
      <c r="A279" s="115" t="str">
        <f>IF(B279="","",個人申込書!V39)</f>
        <v/>
      </c>
      <c r="B279" s="114" t="str">
        <f>個人申込書!AE39</f>
        <v/>
      </c>
      <c r="C279" s="114" t="str">
        <f>個人申込書!AI39</f>
        <v/>
      </c>
      <c r="D279" s="114" t="str">
        <f>個人申込書!Y39</f>
        <v/>
      </c>
      <c r="E279" s="115">
        <v>0</v>
      </c>
      <c r="F279" s="115">
        <v>5</v>
      </c>
      <c r="G279" s="115" t="str">
        <f>個人申込書!AM39</f>
        <v>999:99.99</v>
      </c>
    </row>
    <row r="280" spans="1:7">
      <c r="A280" s="115" t="str">
        <f>IF(B280="","",個人申込書!V40)</f>
        <v/>
      </c>
      <c r="B280" s="114" t="str">
        <f>個人申込書!AE40</f>
        <v/>
      </c>
      <c r="C280" s="114" t="str">
        <f>個人申込書!AI40</f>
        <v/>
      </c>
      <c r="D280" s="114" t="str">
        <f>個人申込書!Y40</f>
        <v/>
      </c>
      <c r="E280" s="115">
        <v>0</v>
      </c>
      <c r="F280" s="115">
        <v>5</v>
      </c>
      <c r="G280" s="115" t="str">
        <f>個人申込書!AM40</f>
        <v>999:99.99</v>
      </c>
    </row>
    <row r="281" spans="1:7">
      <c r="A281" s="115" t="str">
        <f>IF(B281="","",個人申込書!V41)</f>
        <v/>
      </c>
      <c r="B281" s="114" t="str">
        <f>個人申込書!AE41</f>
        <v/>
      </c>
      <c r="C281" s="114" t="str">
        <f>個人申込書!AI41</f>
        <v/>
      </c>
      <c r="D281" s="114" t="str">
        <f>個人申込書!Y41</f>
        <v/>
      </c>
      <c r="E281" s="115">
        <v>0</v>
      </c>
      <c r="F281" s="115">
        <v>5</v>
      </c>
      <c r="G281" s="115" t="str">
        <f>個人申込書!AM41</f>
        <v>999:99.99</v>
      </c>
    </row>
    <row r="282" spans="1:7">
      <c r="A282" s="115" t="str">
        <f>IF(B282="","",個人申込書!V42)</f>
        <v/>
      </c>
      <c r="B282" s="114" t="str">
        <f>個人申込書!AE42</f>
        <v/>
      </c>
      <c r="C282" s="114" t="str">
        <f>個人申込書!AI42</f>
        <v/>
      </c>
      <c r="D282" s="114" t="str">
        <f>個人申込書!Y42</f>
        <v/>
      </c>
      <c r="E282" s="115">
        <v>0</v>
      </c>
      <c r="F282" s="115">
        <v>5</v>
      </c>
      <c r="G282" s="115" t="str">
        <f>個人申込書!AM42</f>
        <v>999:99.99</v>
      </c>
    </row>
    <row r="283" spans="1:7">
      <c r="A283" s="115" t="str">
        <f>IF(B283="","",個人申込書!V43)</f>
        <v/>
      </c>
      <c r="B283" s="114" t="str">
        <f>個人申込書!AE43</f>
        <v/>
      </c>
      <c r="C283" s="114" t="str">
        <f>個人申込書!AI43</f>
        <v/>
      </c>
      <c r="D283" s="114" t="str">
        <f>個人申込書!Y43</f>
        <v/>
      </c>
      <c r="E283" s="115">
        <v>0</v>
      </c>
      <c r="F283" s="115">
        <v>5</v>
      </c>
      <c r="G283" s="115" t="str">
        <f>個人申込書!AM43</f>
        <v>999:99.99</v>
      </c>
    </row>
    <row r="284" spans="1:7">
      <c r="A284" s="115" t="str">
        <f>IF(B284="","",個人申込書!V44)</f>
        <v/>
      </c>
      <c r="B284" s="114" t="str">
        <f>個人申込書!AE44</f>
        <v/>
      </c>
      <c r="C284" s="114" t="str">
        <f>個人申込書!AI44</f>
        <v/>
      </c>
      <c r="D284" s="114" t="str">
        <f>個人申込書!Y44</f>
        <v/>
      </c>
      <c r="E284" s="115">
        <v>0</v>
      </c>
      <c r="F284" s="115">
        <v>5</v>
      </c>
      <c r="G284" s="115" t="str">
        <f>個人申込書!AM44</f>
        <v>999:99.99</v>
      </c>
    </row>
    <row r="285" spans="1:7">
      <c r="A285" s="115" t="str">
        <f>IF(B285="","",個人申込書!V45)</f>
        <v/>
      </c>
      <c r="B285" s="114" t="str">
        <f>個人申込書!AE45</f>
        <v/>
      </c>
      <c r="C285" s="114" t="str">
        <f>個人申込書!AI45</f>
        <v/>
      </c>
      <c r="D285" s="114" t="str">
        <f>個人申込書!Y45</f>
        <v/>
      </c>
      <c r="E285" s="115">
        <v>0</v>
      </c>
      <c r="F285" s="115">
        <v>5</v>
      </c>
      <c r="G285" s="115" t="str">
        <f>個人申込書!AM45</f>
        <v>999:99.99</v>
      </c>
    </row>
    <row r="286" spans="1:7">
      <c r="A286" s="115" t="str">
        <f>IF(B286="","",個人申込書!V46)</f>
        <v/>
      </c>
      <c r="B286" s="114" t="str">
        <f>個人申込書!AE46</f>
        <v/>
      </c>
      <c r="C286" s="114" t="str">
        <f>個人申込書!AI46</f>
        <v/>
      </c>
      <c r="D286" s="114" t="str">
        <f>個人申込書!Y46</f>
        <v/>
      </c>
      <c r="E286" s="115">
        <v>0</v>
      </c>
      <c r="F286" s="115">
        <v>5</v>
      </c>
      <c r="G286" s="115" t="str">
        <f>個人申込書!AM46</f>
        <v>999:99.99</v>
      </c>
    </row>
    <row r="287" spans="1:7">
      <c r="A287" s="115" t="str">
        <f>IF(B287="","",個人申込書!V47)</f>
        <v/>
      </c>
      <c r="B287" s="114" t="str">
        <f>個人申込書!AE47</f>
        <v/>
      </c>
      <c r="C287" s="114" t="str">
        <f>個人申込書!AI47</f>
        <v/>
      </c>
      <c r="D287" s="114" t="str">
        <f>個人申込書!Y47</f>
        <v/>
      </c>
      <c r="E287" s="115">
        <v>0</v>
      </c>
      <c r="F287" s="115">
        <v>5</v>
      </c>
      <c r="G287" s="115" t="str">
        <f>個人申込書!AM47</f>
        <v>999:99.99</v>
      </c>
    </row>
    <row r="288" spans="1:7">
      <c r="A288" s="115" t="str">
        <f>IF(B288="","",個人申込書!V48)</f>
        <v/>
      </c>
      <c r="B288" s="114" t="str">
        <f>個人申込書!AE48</f>
        <v/>
      </c>
      <c r="C288" s="114" t="str">
        <f>個人申込書!AI48</f>
        <v/>
      </c>
      <c r="D288" s="114" t="str">
        <f>個人申込書!Y48</f>
        <v/>
      </c>
      <c r="E288" s="115">
        <v>0</v>
      </c>
      <c r="F288" s="115">
        <v>5</v>
      </c>
      <c r="G288" s="115" t="str">
        <f>個人申込書!AM48</f>
        <v>999:99.99</v>
      </c>
    </row>
    <row r="289" spans="1:7">
      <c r="A289" s="115" t="str">
        <f>IF(B289="","",個人申込書!V49)</f>
        <v/>
      </c>
      <c r="B289" s="114" t="str">
        <f>個人申込書!AE49</f>
        <v/>
      </c>
      <c r="C289" s="114" t="str">
        <f>個人申込書!AI49</f>
        <v/>
      </c>
      <c r="D289" s="114" t="str">
        <f>個人申込書!Y49</f>
        <v/>
      </c>
      <c r="E289" s="115">
        <v>0</v>
      </c>
      <c r="F289" s="115">
        <v>5</v>
      </c>
      <c r="G289" s="115" t="str">
        <f>個人申込書!AM49</f>
        <v>999:99.99</v>
      </c>
    </row>
    <row r="290" spans="1:7">
      <c r="A290" s="115" t="str">
        <f>IF(B290="","",個人申込書!V50)</f>
        <v/>
      </c>
      <c r="B290" s="114" t="str">
        <f>個人申込書!AE50</f>
        <v/>
      </c>
      <c r="C290" s="114" t="str">
        <f>個人申込書!AI50</f>
        <v/>
      </c>
      <c r="D290" s="114" t="str">
        <f>個人申込書!Y50</f>
        <v/>
      </c>
      <c r="E290" s="115">
        <v>0</v>
      </c>
      <c r="F290" s="115">
        <v>5</v>
      </c>
      <c r="G290" s="115" t="str">
        <f>個人申込書!AM50</f>
        <v>999:99.99</v>
      </c>
    </row>
    <row r="291" spans="1:7">
      <c r="A291" s="115" t="str">
        <f>IF(B291="","",個人申込書!V51)</f>
        <v/>
      </c>
      <c r="B291" s="114" t="str">
        <f>個人申込書!AE51</f>
        <v/>
      </c>
      <c r="C291" s="114" t="str">
        <f>個人申込書!AI51</f>
        <v/>
      </c>
      <c r="D291" s="114" t="str">
        <f>個人申込書!Y51</f>
        <v/>
      </c>
      <c r="E291" s="115">
        <v>0</v>
      </c>
      <c r="F291" s="115">
        <v>5</v>
      </c>
      <c r="G291" s="115" t="str">
        <f>個人申込書!AM51</f>
        <v>999:99.99</v>
      </c>
    </row>
    <row r="292" spans="1:7">
      <c r="A292" s="115" t="str">
        <f>IF(B292="","",個人申込書!V52)</f>
        <v/>
      </c>
      <c r="B292" s="114" t="str">
        <f>個人申込書!AE52</f>
        <v/>
      </c>
      <c r="C292" s="114" t="str">
        <f>個人申込書!AI52</f>
        <v/>
      </c>
      <c r="D292" s="114" t="str">
        <f>個人申込書!Y52</f>
        <v/>
      </c>
      <c r="E292" s="115">
        <v>0</v>
      </c>
      <c r="F292" s="115">
        <v>5</v>
      </c>
      <c r="G292" s="115" t="str">
        <f>個人申込書!AM52</f>
        <v>999:99.99</v>
      </c>
    </row>
    <row r="293" spans="1:7">
      <c r="A293" s="115" t="str">
        <f>IF(B293="","",個人申込書!V53)</f>
        <v/>
      </c>
      <c r="B293" s="114" t="str">
        <f>個人申込書!AE53</f>
        <v/>
      </c>
      <c r="C293" s="114" t="str">
        <f>個人申込書!AI53</f>
        <v/>
      </c>
      <c r="D293" s="114" t="str">
        <f>個人申込書!Y53</f>
        <v/>
      </c>
      <c r="E293" s="115">
        <v>0</v>
      </c>
      <c r="F293" s="115">
        <v>5</v>
      </c>
      <c r="G293" s="115" t="str">
        <f>個人申込書!AM53</f>
        <v>999:99.99</v>
      </c>
    </row>
    <row r="294" spans="1:7">
      <c r="A294" s="115" t="str">
        <f>IF(B294="","",個人申込書!V54)</f>
        <v/>
      </c>
      <c r="B294" s="114" t="str">
        <f>個人申込書!AE54</f>
        <v/>
      </c>
      <c r="C294" s="114" t="str">
        <f>個人申込書!AI54</f>
        <v/>
      </c>
      <c r="D294" s="114" t="str">
        <f>個人申込書!Y54</f>
        <v/>
      </c>
      <c r="E294" s="115">
        <v>0</v>
      </c>
      <c r="F294" s="115">
        <v>5</v>
      </c>
      <c r="G294" s="115" t="str">
        <f>個人申込書!AM54</f>
        <v>999:99.99</v>
      </c>
    </row>
    <row r="295" spans="1:7">
      <c r="A295" s="115" t="str">
        <f>IF(B295="","",個人申込書!V55)</f>
        <v/>
      </c>
      <c r="B295" s="114" t="str">
        <f>個人申込書!AE55</f>
        <v/>
      </c>
      <c r="C295" s="114" t="str">
        <f>個人申込書!AI55</f>
        <v/>
      </c>
      <c r="D295" s="114" t="str">
        <f>個人申込書!Y55</f>
        <v/>
      </c>
      <c r="E295" s="115">
        <v>0</v>
      </c>
      <c r="F295" s="115">
        <v>5</v>
      </c>
      <c r="G295" s="115" t="str">
        <f>個人申込書!AM55</f>
        <v>999:99.99</v>
      </c>
    </row>
    <row r="296" spans="1:7">
      <c r="A296" s="115" t="str">
        <f>IF(B296="","",個人申込書!V56)</f>
        <v/>
      </c>
      <c r="B296" s="114" t="str">
        <f>個人申込書!AE56</f>
        <v/>
      </c>
      <c r="C296" s="114" t="str">
        <f>個人申込書!AI56</f>
        <v/>
      </c>
      <c r="D296" s="114" t="str">
        <f>個人申込書!Y56</f>
        <v/>
      </c>
      <c r="E296" s="115">
        <v>0</v>
      </c>
      <c r="F296" s="115">
        <v>5</v>
      </c>
      <c r="G296" s="115" t="str">
        <f>個人申込書!AM56</f>
        <v>999:99.99</v>
      </c>
    </row>
    <row r="297" spans="1:7">
      <c r="A297" s="115" t="str">
        <f>IF(B297="","",個人申込書!V57)</f>
        <v/>
      </c>
      <c r="B297" s="114" t="str">
        <f>個人申込書!AE57</f>
        <v/>
      </c>
      <c r="C297" s="114" t="str">
        <f>個人申込書!AI57</f>
        <v/>
      </c>
      <c r="D297" s="114" t="str">
        <f>個人申込書!Y57</f>
        <v/>
      </c>
      <c r="E297" s="115">
        <v>0</v>
      </c>
      <c r="F297" s="115">
        <v>5</v>
      </c>
      <c r="G297" s="115" t="str">
        <f>個人申込書!AM57</f>
        <v>999:99.99</v>
      </c>
    </row>
    <row r="298" spans="1:7">
      <c r="A298" s="115" t="str">
        <f>IF(B298="","",個人申込書!V58)</f>
        <v/>
      </c>
      <c r="B298" s="114" t="str">
        <f>個人申込書!AE58</f>
        <v/>
      </c>
      <c r="C298" s="114" t="str">
        <f>個人申込書!AI58</f>
        <v/>
      </c>
      <c r="D298" s="114" t="str">
        <f>個人申込書!Y58</f>
        <v/>
      </c>
      <c r="E298" s="115">
        <v>0</v>
      </c>
      <c r="F298" s="115">
        <v>5</v>
      </c>
      <c r="G298" s="115" t="str">
        <f>個人申込書!AM58</f>
        <v>999:99.99</v>
      </c>
    </row>
    <row r="299" spans="1:7">
      <c r="A299" s="115" t="str">
        <f>IF(B299="","",個人申込書!V59)</f>
        <v/>
      </c>
      <c r="B299" s="114" t="str">
        <f>個人申込書!AE59</f>
        <v/>
      </c>
      <c r="C299" s="114" t="str">
        <f>個人申込書!AI59</f>
        <v/>
      </c>
      <c r="D299" s="114" t="str">
        <f>個人申込書!Y59</f>
        <v/>
      </c>
      <c r="E299" s="115">
        <v>0</v>
      </c>
      <c r="F299" s="115">
        <v>5</v>
      </c>
      <c r="G299" s="115" t="str">
        <f>個人申込書!AM59</f>
        <v>999:99.99</v>
      </c>
    </row>
    <row r="300" spans="1:7">
      <c r="A300" s="115" t="str">
        <f>IF(B300="","",個人申込書!V60)</f>
        <v/>
      </c>
      <c r="B300" s="114" t="str">
        <f>個人申込書!AE60</f>
        <v/>
      </c>
      <c r="C300" s="114" t="str">
        <f>個人申込書!AI60</f>
        <v/>
      </c>
      <c r="D300" s="114" t="str">
        <f>個人申込書!Y60</f>
        <v/>
      </c>
      <c r="E300" s="115">
        <v>0</v>
      </c>
      <c r="F300" s="115">
        <v>5</v>
      </c>
      <c r="G300" s="115" t="str">
        <f>個人申込書!AM60</f>
        <v>999:99.99</v>
      </c>
    </row>
    <row r="301" spans="1:7">
      <c r="A301" s="115" t="str">
        <f>IF(B301="","",個人申込書!V61)</f>
        <v/>
      </c>
      <c r="B301" s="114" t="str">
        <f>個人申込書!AE61</f>
        <v/>
      </c>
      <c r="C301" s="114" t="str">
        <f>個人申込書!AI61</f>
        <v/>
      </c>
      <c r="D301" s="114" t="str">
        <f>個人申込書!Y61</f>
        <v/>
      </c>
      <c r="E301" s="115">
        <v>0</v>
      </c>
      <c r="F301" s="115">
        <v>5</v>
      </c>
      <c r="G301" s="115" t="str">
        <f>個人申込書!AM61</f>
        <v>999:99.99</v>
      </c>
    </row>
    <row r="302" spans="1:7">
      <c r="A302" s="115" t="str">
        <f>IF(B302="","",個人申込書!V62)</f>
        <v/>
      </c>
      <c r="B302" s="114" t="str">
        <f>個人申込書!AE62</f>
        <v/>
      </c>
      <c r="C302" s="114" t="str">
        <f>個人申込書!AI62</f>
        <v/>
      </c>
      <c r="D302" s="114" t="str">
        <f>個人申込書!Y62</f>
        <v/>
      </c>
      <c r="E302" s="115">
        <v>0</v>
      </c>
      <c r="F302" s="115">
        <v>5</v>
      </c>
      <c r="G302" s="115" t="str">
        <f>個人申込書!AM62</f>
        <v>999:99.99</v>
      </c>
    </row>
    <row r="303" spans="1:7">
      <c r="A303" s="115" t="str">
        <f>IF(B303="","",個人申込書!V63)</f>
        <v/>
      </c>
      <c r="B303" s="114" t="str">
        <f>個人申込書!AE63</f>
        <v/>
      </c>
      <c r="C303" s="114" t="str">
        <f>個人申込書!AI63</f>
        <v/>
      </c>
      <c r="D303" s="114" t="str">
        <f>個人申込書!Y63</f>
        <v/>
      </c>
      <c r="E303" s="115">
        <v>0</v>
      </c>
      <c r="F303" s="115">
        <v>5</v>
      </c>
      <c r="G303" s="115" t="str">
        <f>個人申込書!AM63</f>
        <v>999:99.99</v>
      </c>
    </row>
    <row r="304" spans="1:7">
      <c r="A304" s="115" t="str">
        <f>IF(B304="","",個人申込書!V64)</f>
        <v/>
      </c>
      <c r="B304" s="114" t="str">
        <f>個人申込書!AE64</f>
        <v/>
      </c>
      <c r="C304" s="114" t="str">
        <f>個人申込書!AI64</f>
        <v/>
      </c>
      <c r="D304" s="114" t="str">
        <f>個人申込書!Y64</f>
        <v/>
      </c>
      <c r="E304" s="115">
        <v>0</v>
      </c>
      <c r="F304" s="115">
        <v>5</v>
      </c>
      <c r="G304" s="115" t="str">
        <f>個人申込書!AM64</f>
        <v>999:99.99</v>
      </c>
    </row>
    <row r="305" spans="1:7">
      <c r="A305" s="115" t="str">
        <f>IF(B305="","",個人申込書!V65)</f>
        <v/>
      </c>
      <c r="B305" s="116" t="str">
        <f>個人申込書!AE65</f>
        <v/>
      </c>
      <c r="C305" s="116" t="str">
        <f>個人申込書!AI65</f>
        <v/>
      </c>
      <c r="D305" s="116" t="str">
        <f>個人申込書!Y65</f>
        <v/>
      </c>
      <c r="E305" s="116">
        <v>0</v>
      </c>
      <c r="F305" s="116">
        <v>5</v>
      </c>
      <c r="G305" s="116" t="str">
        <f>個人申込書!AM65</f>
        <v>999:99.99</v>
      </c>
    </row>
    <row r="306" spans="1:7">
      <c r="A306" s="113"/>
      <c r="B306" s="114"/>
      <c r="C306" s="114"/>
      <c r="D306" s="114"/>
      <c r="E306" s="115"/>
      <c r="F306" s="115"/>
      <c r="G306" s="115"/>
    </row>
    <row r="307" spans="1:7">
      <c r="A307" s="116"/>
      <c r="B307" s="116"/>
      <c r="C307" s="116"/>
      <c r="D307" s="116"/>
      <c r="E307" s="116"/>
      <c r="F307" s="116"/>
      <c r="G307" s="116"/>
    </row>
    <row r="308" spans="1:7">
      <c r="A308" s="115" t="str">
        <f>IF(B308="","",個人申込書!V68)</f>
        <v/>
      </c>
      <c r="B308" s="114" t="str">
        <f>個人申込書!AE68</f>
        <v/>
      </c>
      <c r="C308" s="114" t="str">
        <f>個人申込書!AI68</f>
        <v/>
      </c>
      <c r="D308" s="114" t="str">
        <f>個人申込書!Y68</f>
        <v/>
      </c>
      <c r="E308" s="115">
        <v>0</v>
      </c>
      <c r="F308" s="115">
        <v>0</v>
      </c>
      <c r="G308" s="115" t="str">
        <f>個人申込書!AM68</f>
        <v>999:99.99</v>
      </c>
    </row>
    <row r="309" spans="1:7">
      <c r="A309" s="115" t="str">
        <f>IF(B309="","",個人申込書!V69)</f>
        <v/>
      </c>
      <c r="B309" s="114" t="str">
        <f>個人申込書!AE69</f>
        <v/>
      </c>
      <c r="C309" s="114" t="str">
        <f>個人申込書!AI69</f>
        <v/>
      </c>
      <c r="D309" s="114" t="str">
        <f>個人申込書!Y69</f>
        <v/>
      </c>
      <c r="E309" s="115">
        <v>0</v>
      </c>
      <c r="F309" s="115">
        <v>0</v>
      </c>
      <c r="G309" s="115" t="str">
        <f>個人申込書!AM69</f>
        <v>999:99.99</v>
      </c>
    </row>
    <row r="310" spans="1:7">
      <c r="A310" s="115" t="str">
        <f>IF(B310="","",個人申込書!V70)</f>
        <v/>
      </c>
      <c r="B310" s="114" t="str">
        <f>個人申込書!AE70</f>
        <v/>
      </c>
      <c r="C310" s="114" t="str">
        <f>個人申込書!AI70</f>
        <v/>
      </c>
      <c r="D310" s="114" t="str">
        <f>個人申込書!Y70</f>
        <v/>
      </c>
      <c r="E310" s="115">
        <v>0</v>
      </c>
      <c r="F310" s="115">
        <v>0</v>
      </c>
      <c r="G310" s="115" t="str">
        <f>個人申込書!AM70</f>
        <v>999:99.99</v>
      </c>
    </row>
    <row r="311" spans="1:7">
      <c r="A311" s="115" t="str">
        <f>IF(B311="","",個人申込書!V71)</f>
        <v/>
      </c>
      <c r="B311" s="114" t="str">
        <f>個人申込書!AE71</f>
        <v/>
      </c>
      <c r="C311" s="114" t="str">
        <f>個人申込書!AI71</f>
        <v/>
      </c>
      <c r="D311" s="114" t="str">
        <f>個人申込書!Y71</f>
        <v/>
      </c>
      <c r="E311" s="115">
        <v>0</v>
      </c>
      <c r="F311" s="115">
        <v>0</v>
      </c>
      <c r="G311" s="115" t="str">
        <f>個人申込書!AM71</f>
        <v>999:99.99</v>
      </c>
    </row>
    <row r="312" spans="1:7">
      <c r="A312" s="115" t="str">
        <f>IF(B312="","",個人申込書!V72)</f>
        <v/>
      </c>
      <c r="B312" s="114" t="str">
        <f>個人申込書!AE72</f>
        <v/>
      </c>
      <c r="C312" s="114" t="str">
        <f>個人申込書!AI72</f>
        <v/>
      </c>
      <c r="D312" s="114" t="str">
        <f>個人申込書!Y72</f>
        <v/>
      </c>
      <c r="E312" s="115">
        <v>0</v>
      </c>
      <c r="F312" s="115">
        <v>0</v>
      </c>
      <c r="G312" s="115" t="str">
        <f>個人申込書!AM72</f>
        <v>999:99.99</v>
      </c>
    </row>
    <row r="313" spans="1:7">
      <c r="A313" s="115" t="str">
        <f>IF(B313="","",個人申込書!V73)</f>
        <v/>
      </c>
      <c r="B313" s="114" t="str">
        <f>個人申込書!AE73</f>
        <v/>
      </c>
      <c r="C313" s="114" t="str">
        <f>個人申込書!AI73</f>
        <v/>
      </c>
      <c r="D313" s="114" t="str">
        <f>個人申込書!Y73</f>
        <v/>
      </c>
      <c r="E313" s="115">
        <v>0</v>
      </c>
      <c r="F313" s="115">
        <v>0</v>
      </c>
      <c r="G313" s="115" t="str">
        <f>個人申込書!AM73</f>
        <v>999:99.99</v>
      </c>
    </row>
    <row r="314" spans="1:7">
      <c r="A314" s="115" t="str">
        <f>IF(B314="","",個人申込書!V74)</f>
        <v/>
      </c>
      <c r="B314" s="114" t="str">
        <f>個人申込書!AE74</f>
        <v/>
      </c>
      <c r="C314" s="114" t="str">
        <f>個人申込書!AI74</f>
        <v/>
      </c>
      <c r="D314" s="114" t="str">
        <f>個人申込書!Y74</f>
        <v/>
      </c>
      <c r="E314" s="115">
        <v>0</v>
      </c>
      <c r="F314" s="115">
        <v>0</v>
      </c>
      <c r="G314" s="115" t="str">
        <f>個人申込書!AM74</f>
        <v>999:99.99</v>
      </c>
    </row>
    <row r="315" spans="1:7">
      <c r="A315" s="115" t="str">
        <f>IF(B315="","",個人申込書!V75)</f>
        <v/>
      </c>
      <c r="B315" s="114" t="str">
        <f>個人申込書!AE75</f>
        <v/>
      </c>
      <c r="C315" s="114" t="str">
        <f>個人申込書!AI75</f>
        <v/>
      </c>
      <c r="D315" s="114" t="str">
        <f>個人申込書!Y75</f>
        <v/>
      </c>
      <c r="E315" s="115">
        <v>0</v>
      </c>
      <c r="F315" s="115">
        <v>0</v>
      </c>
      <c r="G315" s="115" t="str">
        <f>個人申込書!AM75</f>
        <v>999:99.99</v>
      </c>
    </row>
    <row r="316" spans="1:7">
      <c r="A316" s="115" t="str">
        <f>IF(B316="","",個人申込書!V76)</f>
        <v/>
      </c>
      <c r="B316" s="114" t="str">
        <f>個人申込書!AE76</f>
        <v/>
      </c>
      <c r="C316" s="114" t="str">
        <f>個人申込書!AI76</f>
        <v/>
      </c>
      <c r="D316" s="114" t="str">
        <f>個人申込書!Y76</f>
        <v/>
      </c>
      <c r="E316" s="115">
        <v>0</v>
      </c>
      <c r="F316" s="115">
        <v>0</v>
      </c>
      <c r="G316" s="115" t="str">
        <f>個人申込書!AM76</f>
        <v>999:99.99</v>
      </c>
    </row>
    <row r="317" spans="1:7">
      <c r="A317" s="115" t="str">
        <f>IF(B317="","",個人申込書!V77)</f>
        <v/>
      </c>
      <c r="B317" s="114" t="str">
        <f>個人申込書!AE77</f>
        <v/>
      </c>
      <c r="C317" s="114" t="str">
        <f>個人申込書!AI77</f>
        <v/>
      </c>
      <c r="D317" s="114" t="str">
        <f>個人申込書!Y77</f>
        <v/>
      </c>
      <c r="E317" s="115">
        <v>0</v>
      </c>
      <c r="F317" s="115">
        <v>0</v>
      </c>
      <c r="G317" s="115" t="str">
        <f>個人申込書!AM77</f>
        <v>999:99.99</v>
      </c>
    </row>
    <row r="318" spans="1:7">
      <c r="A318" s="115" t="str">
        <f>IF(B318="","",個人申込書!V78)</f>
        <v/>
      </c>
      <c r="B318" s="114" t="str">
        <f>個人申込書!AE78</f>
        <v/>
      </c>
      <c r="C318" s="114" t="str">
        <f>個人申込書!AI78</f>
        <v/>
      </c>
      <c r="D318" s="114" t="str">
        <f>個人申込書!Y78</f>
        <v/>
      </c>
      <c r="E318" s="115">
        <v>0</v>
      </c>
      <c r="F318" s="115">
        <v>0</v>
      </c>
      <c r="G318" s="115" t="str">
        <f>個人申込書!AM78</f>
        <v>999:99.99</v>
      </c>
    </row>
    <row r="319" spans="1:7">
      <c r="A319" s="115" t="str">
        <f>IF(B319="","",個人申込書!V79)</f>
        <v/>
      </c>
      <c r="B319" s="114" t="str">
        <f>個人申込書!AE79</f>
        <v/>
      </c>
      <c r="C319" s="114" t="str">
        <f>個人申込書!AI79</f>
        <v/>
      </c>
      <c r="D319" s="114" t="str">
        <f>個人申込書!Y79</f>
        <v/>
      </c>
      <c r="E319" s="115">
        <v>0</v>
      </c>
      <c r="F319" s="115">
        <v>0</v>
      </c>
      <c r="G319" s="115" t="str">
        <f>個人申込書!AM79</f>
        <v>999:99.99</v>
      </c>
    </row>
    <row r="320" spans="1:7">
      <c r="A320" s="115" t="str">
        <f>IF(B320="","",個人申込書!V80)</f>
        <v/>
      </c>
      <c r="B320" s="114" t="str">
        <f>個人申込書!AE80</f>
        <v/>
      </c>
      <c r="C320" s="114" t="str">
        <f>個人申込書!AI80</f>
        <v/>
      </c>
      <c r="D320" s="114" t="str">
        <f>個人申込書!Y80</f>
        <v/>
      </c>
      <c r="E320" s="115">
        <v>0</v>
      </c>
      <c r="F320" s="115">
        <v>0</v>
      </c>
      <c r="G320" s="115" t="str">
        <f>個人申込書!AM80</f>
        <v>999:99.99</v>
      </c>
    </row>
    <row r="321" spans="1:7">
      <c r="A321" s="115" t="str">
        <f>IF(B321="","",個人申込書!V81)</f>
        <v/>
      </c>
      <c r="B321" s="114" t="str">
        <f>個人申込書!AE81</f>
        <v/>
      </c>
      <c r="C321" s="114" t="str">
        <f>個人申込書!AI81</f>
        <v/>
      </c>
      <c r="D321" s="114" t="str">
        <f>個人申込書!Y81</f>
        <v/>
      </c>
      <c r="E321" s="115">
        <v>0</v>
      </c>
      <c r="F321" s="115">
        <v>0</v>
      </c>
      <c r="G321" s="115" t="str">
        <f>個人申込書!AM81</f>
        <v>999:99.99</v>
      </c>
    </row>
    <row r="322" spans="1:7">
      <c r="A322" s="115" t="str">
        <f>IF(B322="","",個人申込書!V82)</f>
        <v/>
      </c>
      <c r="B322" s="114" t="str">
        <f>個人申込書!AE82</f>
        <v/>
      </c>
      <c r="C322" s="114" t="str">
        <f>個人申込書!AI82</f>
        <v/>
      </c>
      <c r="D322" s="114" t="str">
        <f>個人申込書!Y82</f>
        <v/>
      </c>
      <c r="E322" s="115">
        <v>0</v>
      </c>
      <c r="F322" s="115">
        <v>0</v>
      </c>
      <c r="G322" s="115" t="str">
        <f>個人申込書!AM82</f>
        <v>999:99.99</v>
      </c>
    </row>
    <row r="323" spans="1:7">
      <c r="A323" s="115" t="str">
        <f>IF(B323="","",個人申込書!V83)</f>
        <v/>
      </c>
      <c r="B323" s="114" t="str">
        <f>個人申込書!AE83</f>
        <v/>
      </c>
      <c r="C323" s="114" t="str">
        <f>個人申込書!AI83</f>
        <v/>
      </c>
      <c r="D323" s="114" t="str">
        <f>個人申込書!Y83</f>
        <v/>
      </c>
      <c r="E323" s="115">
        <v>0</v>
      </c>
      <c r="F323" s="115">
        <v>0</v>
      </c>
      <c r="G323" s="115" t="str">
        <f>個人申込書!AM83</f>
        <v>999:99.99</v>
      </c>
    </row>
    <row r="324" spans="1:7">
      <c r="A324" s="115" t="str">
        <f>IF(B324="","",個人申込書!V84)</f>
        <v/>
      </c>
      <c r="B324" s="114" t="str">
        <f>個人申込書!AE84</f>
        <v/>
      </c>
      <c r="C324" s="114" t="str">
        <f>個人申込書!AI84</f>
        <v/>
      </c>
      <c r="D324" s="114" t="str">
        <f>個人申込書!Y84</f>
        <v/>
      </c>
      <c r="E324" s="115">
        <v>0</v>
      </c>
      <c r="F324" s="115">
        <v>0</v>
      </c>
      <c r="G324" s="115" t="str">
        <f>個人申込書!AM84</f>
        <v>999:99.99</v>
      </c>
    </row>
    <row r="325" spans="1:7">
      <c r="A325" s="115" t="str">
        <f>IF(B325="","",個人申込書!V85)</f>
        <v/>
      </c>
      <c r="B325" s="114" t="str">
        <f>個人申込書!AE85</f>
        <v/>
      </c>
      <c r="C325" s="114" t="str">
        <f>個人申込書!AI85</f>
        <v/>
      </c>
      <c r="D325" s="114" t="str">
        <f>個人申込書!Y85</f>
        <v/>
      </c>
      <c r="E325" s="115">
        <v>0</v>
      </c>
      <c r="F325" s="115">
        <v>0</v>
      </c>
      <c r="G325" s="115" t="str">
        <f>個人申込書!AM85</f>
        <v>999:99.99</v>
      </c>
    </row>
    <row r="326" spans="1:7">
      <c r="A326" s="115" t="str">
        <f>IF(B326="","",個人申込書!V86)</f>
        <v/>
      </c>
      <c r="B326" s="114" t="str">
        <f>個人申込書!AE86</f>
        <v/>
      </c>
      <c r="C326" s="114" t="str">
        <f>個人申込書!AI86</f>
        <v/>
      </c>
      <c r="D326" s="114" t="str">
        <f>個人申込書!Y86</f>
        <v/>
      </c>
      <c r="E326" s="115">
        <v>0</v>
      </c>
      <c r="F326" s="115">
        <v>0</v>
      </c>
      <c r="G326" s="115" t="str">
        <f>個人申込書!AM86</f>
        <v>999:99.99</v>
      </c>
    </row>
    <row r="327" spans="1:7">
      <c r="A327" s="115" t="str">
        <f>IF(B327="","",個人申込書!V87)</f>
        <v/>
      </c>
      <c r="B327" s="114" t="str">
        <f>個人申込書!AE87</f>
        <v/>
      </c>
      <c r="C327" s="114" t="str">
        <f>個人申込書!AI87</f>
        <v/>
      </c>
      <c r="D327" s="114" t="str">
        <f>個人申込書!Y87</f>
        <v/>
      </c>
      <c r="E327" s="115">
        <v>0</v>
      </c>
      <c r="F327" s="115">
        <v>0</v>
      </c>
      <c r="G327" s="115" t="str">
        <f>個人申込書!AM87</f>
        <v>999:99.99</v>
      </c>
    </row>
    <row r="328" spans="1:7">
      <c r="A328" s="115" t="str">
        <f>IF(B328="","",個人申込書!V88)</f>
        <v/>
      </c>
      <c r="B328" s="114" t="str">
        <f>個人申込書!AE88</f>
        <v/>
      </c>
      <c r="C328" s="114" t="str">
        <f>個人申込書!AI88</f>
        <v/>
      </c>
      <c r="D328" s="114" t="str">
        <f>個人申込書!Y88</f>
        <v/>
      </c>
      <c r="E328" s="115">
        <v>0</v>
      </c>
      <c r="F328" s="115">
        <v>0</v>
      </c>
      <c r="G328" s="115" t="str">
        <f>個人申込書!AM88</f>
        <v>999:99.99</v>
      </c>
    </row>
    <row r="329" spans="1:7">
      <c r="A329" s="115" t="str">
        <f>IF(B329="","",個人申込書!V89)</f>
        <v/>
      </c>
      <c r="B329" s="114" t="str">
        <f>個人申込書!AE89</f>
        <v/>
      </c>
      <c r="C329" s="114" t="str">
        <f>個人申込書!AI89</f>
        <v/>
      </c>
      <c r="D329" s="114" t="str">
        <f>個人申込書!Y89</f>
        <v/>
      </c>
      <c r="E329" s="115">
        <v>0</v>
      </c>
      <c r="F329" s="115">
        <v>0</v>
      </c>
      <c r="G329" s="115" t="str">
        <f>個人申込書!AM89</f>
        <v>999:99.99</v>
      </c>
    </row>
    <row r="330" spans="1:7">
      <c r="A330" s="115" t="str">
        <f>IF(B330="","",個人申込書!V90)</f>
        <v/>
      </c>
      <c r="B330" s="114" t="str">
        <f>個人申込書!AE90</f>
        <v/>
      </c>
      <c r="C330" s="114" t="str">
        <f>個人申込書!AI90</f>
        <v/>
      </c>
      <c r="D330" s="114" t="str">
        <f>個人申込書!Y90</f>
        <v/>
      </c>
      <c r="E330" s="115">
        <v>0</v>
      </c>
      <c r="F330" s="115">
        <v>0</v>
      </c>
      <c r="G330" s="115" t="str">
        <f>個人申込書!AM90</f>
        <v>999:99.99</v>
      </c>
    </row>
    <row r="331" spans="1:7">
      <c r="A331" s="115" t="str">
        <f>IF(B331="","",個人申込書!V91)</f>
        <v/>
      </c>
      <c r="B331" s="114" t="str">
        <f>個人申込書!AE91</f>
        <v/>
      </c>
      <c r="C331" s="114" t="str">
        <f>個人申込書!AI91</f>
        <v/>
      </c>
      <c r="D331" s="114" t="str">
        <f>個人申込書!Y91</f>
        <v/>
      </c>
      <c r="E331" s="115">
        <v>0</v>
      </c>
      <c r="F331" s="115">
        <v>0</v>
      </c>
      <c r="G331" s="115" t="str">
        <f>個人申込書!AM91</f>
        <v>999:99.99</v>
      </c>
    </row>
    <row r="332" spans="1:7">
      <c r="A332" s="115" t="str">
        <f>IF(B332="","",個人申込書!V92)</f>
        <v/>
      </c>
      <c r="B332" s="114" t="str">
        <f>個人申込書!AE92</f>
        <v/>
      </c>
      <c r="C332" s="114" t="str">
        <f>個人申込書!AI92</f>
        <v/>
      </c>
      <c r="D332" s="114" t="str">
        <f>個人申込書!Y92</f>
        <v/>
      </c>
      <c r="E332" s="115">
        <v>0</v>
      </c>
      <c r="F332" s="115">
        <v>0</v>
      </c>
      <c r="G332" s="115" t="str">
        <f>個人申込書!AM92</f>
        <v>999:99.99</v>
      </c>
    </row>
    <row r="333" spans="1:7">
      <c r="A333" s="115" t="str">
        <f>IF(B333="","",個人申込書!V93)</f>
        <v/>
      </c>
      <c r="B333" s="114" t="str">
        <f>個人申込書!AE93</f>
        <v/>
      </c>
      <c r="C333" s="114" t="str">
        <f>個人申込書!AI93</f>
        <v/>
      </c>
      <c r="D333" s="114" t="str">
        <f>個人申込書!Y93</f>
        <v/>
      </c>
      <c r="E333" s="115">
        <v>0</v>
      </c>
      <c r="F333" s="115">
        <v>0</v>
      </c>
      <c r="G333" s="115" t="str">
        <f>個人申込書!AM93</f>
        <v>999:99.99</v>
      </c>
    </row>
    <row r="334" spans="1:7">
      <c r="A334" s="115" t="str">
        <f>IF(B334="","",個人申込書!V94)</f>
        <v/>
      </c>
      <c r="B334" s="114" t="str">
        <f>個人申込書!AE94</f>
        <v/>
      </c>
      <c r="C334" s="114" t="str">
        <f>個人申込書!AI94</f>
        <v/>
      </c>
      <c r="D334" s="114" t="str">
        <f>個人申込書!Y94</f>
        <v/>
      </c>
      <c r="E334" s="115">
        <v>0</v>
      </c>
      <c r="F334" s="115">
        <v>0</v>
      </c>
      <c r="G334" s="115" t="str">
        <f>個人申込書!AM94</f>
        <v>999:99.99</v>
      </c>
    </row>
    <row r="335" spans="1:7">
      <c r="A335" s="115" t="str">
        <f>IF(B335="","",個人申込書!V95)</f>
        <v/>
      </c>
      <c r="B335" s="114" t="str">
        <f>個人申込書!AE95</f>
        <v/>
      </c>
      <c r="C335" s="114" t="str">
        <f>個人申込書!AI95</f>
        <v/>
      </c>
      <c r="D335" s="114" t="str">
        <f>個人申込書!Y95</f>
        <v/>
      </c>
      <c r="E335" s="115">
        <v>0</v>
      </c>
      <c r="F335" s="115">
        <v>0</v>
      </c>
      <c r="G335" s="115" t="str">
        <f>個人申込書!AM95</f>
        <v>999:99.99</v>
      </c>
    </row>
    <row r="336" spans="1:7">
      <c r="A336" s="115" t="str">
        <f>IF(B336="","",個人申込書!V96)</f>
        <v/>
      </c>
      <c r="B336" s="114" t="str">
        <f>個人申込書!AE96</f>
        <v/>
      </c>
      <c r="C336" s="114" t="str">
        <f>個人申込書!AI96</f>
        <v/>
      </c>
      <c r="D336" s="114" t="str">
        <f>個人申込書!Y96</f>
        <v/>
      </c>
      <c r="E336" s="115">
        <v>0</v>
      </c>
      <c r="F336" s="115">
        <v>0</v>
      </c>
      <c r="G336" s="115" t="str">
        <f>個人申込書!AM96</f>
        <v>999:99.99</v>
      </c>
    </row>
    <row r="337" spans="1:7">
      <c r="A337" s="115" t="str">
        <f>IF(B337="","",個人申込書!V97)</f>
        <v/>
      </c>
      <c r="B337" s="114" t="str">
        <f>個人申込書!AE97</f>
        <v/>
      </c>
      <c r="C337" s="114" t="str">
        <f>個人申込書!AI97</f>
        <v/>
      </c>
      <c r="D337" s="114" t="str">
        <f>個人申込書!Y97</f>
        <v/>
      </c>
      <c r="E337" s="115">
        <v>0</v>
      </c>
      <c r="F337" s="115">
        <v>0</v>
      </c>
      <c r="G337" s="115" t="str">
        <f>個人申込書!AM97</f>
        <v>999:99.99</v>
      </c>
    </row>
    <row r="338" spans="1:7">
      <c r="A338" s="115" t="str">
        <f>IF(B338="","",個人申込書!V98)</f>
        <v/>
      </c>
      <c r="B338" s="114" t="str">
        <f>個人申込書!AE98</f>
        <v/>
      </c>
      <c r="C338" s="114" t="str">
        <f>個人申込書!AI98</f>
        <v/>
      </c>
      <c r="D338" s="114" t="str">
        <f>個人申込書!Y98</f>
        <v/>
      </c>
      <c r="E338" s="115">
        <v>0</v>
      </c>
      <c r="F338" s="115">
        <v>0</v>
      </c>
      <c r="G338" s="115" t="str">
        <f>個人申込書!AM98</f>
        <v>999:99.99</v>
      </c>
    </row>
    <row r="339" spans="1:7">
      <c r="A339" s="115" t="str">
        <f>IF(B339="","",個人申込書!V99)</f>
        <v/>
      </c>
      <c r="B339" s="114" t="str">
        <f>個人申込書!AE99</f>
        <v/>
      </c>
      <c r="C339" s="114" t="str">
        <f>個人申込書!AI99</f>
        <v/>
      </c>
      <c r="D339" s="114" t="str">
        <f>個人申込書!Y99</f>
        <v/>
      </c>
      <c r="E339" s="115">
        <v>0</v>
      </c>
      <c r="F339" s="115">
        <v>0</v>
      </c>
      <c r="G339" s="115" t="str">
        <f>個人申込書!AM99</f>
        <v>999:99.99</v>
      </c>
    </row>
    <row r="340" spans="1:7">
      <c r="A340" s="115" t="str">
        <f>IF(B340="","",個人申込書!V100)</f>
        <v/>
      </c>
      <c r="B340" s="114" t="str">
        <f>個人申込書!AE100</f>
        <v/>
      </c>
      <c r="C340" s="114" t="str">
        <f>個人申込書!AI100</f>
        <v/>
      </c>
      <c r="D340" s="114" t="str">
        <f>個人申込書!Y100</f>
        <v/>
      </c>
      <c r="E340" s="115">
        <v>0</v>
      </c>
      <c r="F340" s="115">
        <v>0</v>
      </c>
      <c r="G340" s="115" t="str">
        <f>個人申込書!AM100</f>
        <v>999:99.99</v>
      </c>
    </row>
    <row r="341" spans="1:7">
      <c r="A341" s="115" t="str">
        <f>IF(B341="","",個人申込書!V101)</f>
        <v/>
      </c>
      <c r="B341" s="114" t="str">
        <f>個人申込書!AE101</f>
        <v/>
      </c>
      <c r="C341" s="114" t="str">
        <f>個人申込書!AI101</f>
        <v/>
      </c>
      <c r="D341" s="114" t="str">
        <f>個人申込書!Y101</f>
        <v/>
      </c>
      <c r="E341" s="115">
        <v>0</v>
      </c>
      <c r="F341" s="115">
        <v>0</v>
      </c>
      <c r="G341" s="115" t="str">
        <f>個人申込書!AM101</f>
        <v>999:99.99</v>
      </c>
    </row>
    <row r="342" spans="1:7">
      <c r="A342" s="115" t="str">
        <f>IF(B342="","",個人申込書!V102)</f>
        <v/>
      </c>
      <c r="B342" s="114" t="str">
        <f>個人申込書!AE102</f>
        <v/>
      </c>
      <c r="C342" s="114" t="str">
        <f>個人申込書!AI102</f>
        <v/>
      </c>
      <c r="D342" s="114" t="str">
        <f>個人申込書!Y102</f>
        <v/>
      </c>
      <c r="E342" s="115">
        <v>0</v>
      </c>
      <c r="F342" s="115">
        <v>0</v>
      </c>
      <c r="G342" s="115" t="str">
        <f>個人申込書!AM102</f>
        <v>999:99.99</v>
      </c>
    </row>
    <row r="343" spans="1:7">
      <c r="A343" s="115" t="str">
        <f>IF(B343="","",個人申込書!V103)</f>
        <v/>
      </c>
      <c r="B343" s="114" t="str">
        <f>個人申込書!AE103</f>
        <v/>
      </c>
      <c r="C343" s="114" t="str">
        <f>個人申込書!AI103</f>
        <v/>
      </c>
      <c r="D343" s="114" t="str">
        <f>個人申込書!Y103</f>
        <v/>
      </c>
      <c r="E343" s="115">
        <v>0</v>
      </c>
      <c r="F343" s="115">
        <v>0</v>
      </c>
      <c r="G343" s="115" t="str">
        <f>個人申込書!AM103</f>
        <v>999:99.99</v>
      </c>
    </row>
    <row r="344" spans="1:7">
      <c r="A344" s="115" t="str">
        <f>IF(B344="","",個人申込書!V104)</f>
        <v/>
      </c>
      <c r="B344" s="114" t="str">
        <f>個人申込書!AE104</f>
        <v/>
      </c>
      <c r="C344" s="114" t="str">
        <f>個人申込書!AI104</f>
        <v/>
      </c>
      <c r="D344" s="114" t="str">
        <f>個人申込書!Y104</f>
        <v/>
      </c>
      <c r="E344" s="115">
        <v>0</v>
      </c>
      <c r="F344" s="115">
        <v>0</v>
      </c>
      <c r="G344" s="115" t="str">
        <f>個人申込書!AM104</f>
        <v>999:99.99</v>
      </c>
    </row>
    <row r="345" spans="1:7">
      <c r="A345" s="115" t="str">
        <f>IF(B345="","",個人申込書!V105)</f>
        <v/>
      </c>
      <c r="B345" s="114" t="str">
        <f>個人申込書!AE105</f>
        <v/>
      </c>
      <c r="C345" s="114" t="str">
        <f>個人申込書!AI105</f>
        <v/>
      </c>
      <c r="D345" s="114" t="str">
        <f>個人申込書!Y105</f>
        <v/>
      </c>
      <c r="E345" s="115">
        <v>0</v>
      </c>
      <c r="F345" s="115">
        <v>0</v>
      </c>
      <c r="G345" s="115" t="str">
        <f>個人申込書!AM105</f>
        <v>999:99.99</v>
      </c>
    </row>
    <row r="346" spans="1:7">
      <c r="A346" s="115" t="str">
        <f>IF(B346="","",個人申込書!V106)</f>
        <v/>
      </c>
      <c r="B346" s="114" t="str">
        <f>個人申込書!AE106</f>
        <v/>
      </c>
      <c r="C346" s="114" t="str">
        <f>個人申込書!AI106</f>
        <v/>
      </c>
      <c r="D346" s="114" t="str">
        <f>個人申込書!Y106</f>
        <v/>
      </c>
      <c r="E346" s="115">
        <v>0</v>
      </c>
      <c r="F346" s="115">
        <v>0</v>
      </c>
      <c r="G346" s="115" t="str">
        <f>個人申込書!AM106</f>
        <v>999:99.99</v>
      </c>
    </row>
    <row r="347" spans="1:7">
      <c r="A347" s="115" t="str">
        <f>IF(B347="","",個人申込書!V107)</f>
        <v/>
      </c>
      <c r="B347" s="114" t="str">
        <f>個人申込書!AE107</f>
        <v/>
      </c>
      <c r="C347" s="114" t="str">
        <f>個人申込書!AI107</f>
        <v/>
      </c>
      <c r="D347" s="114" t="str">
        <f>個人申込書!Y107</f>
        <v/>
      </c>
      <c r="E347" s="115">
        <v>0</v>
      </c>
      <c r="F347" s="115">
        <v>0</v>
      </c>
      <c r="G347" s="115" t="str">
        <f>個人申込書!AM107</f>
        <v>999:99.99</v>
      </c>
    </row>
    <row r="348" spans="1:7">
      <c r="A348" s="115" t="str">
        <f>IF(B348="","",個人申込書!V108)</f>
        <v/>
      </c>
      <c r="B348" s="114" t="str">
        <f>個人申込書!AE108</f>
        <v/>
      </c>
      <c r="C348" s="114" t="str">
        <f>個人申込書!AI108</f>
        <v/>
      </c>
      <c r="D348" s="114" t="str">
        <f>個人申込書!Y108</f>
        <v/>
      </c>
      <c r="E348" s="115">
        <v>0</v>
      </c>
      <c r="F348" s="115">
        <v>0</v>
      </c>
      <c r="G348" s="115" t="str">
        <f>個人申込書!AM108</f>
        <v>999:99.99</v>
      </c>
    </row>
    <row r="349" spans="1:7">
      <c r="A349" s="115" t="str">
        <f>IF(B349="","",個人申込書!V109)</f>
        <v/>
      </c>
      <c r="B349" s="114" t="str">
        <f>個人申込書!AE109</f>
        <v/>
      </c>
      <c r="C349" s="114" t="str">
        <f>個人申込書!AI109</f>
        <v/>
      </c>
      <c r="D349" s="114" t="str">
        <f>個人申込書!Y109</f>
        <v/>
      </c>
      <c r="E349" s="115">
        <v>0</v>
      </c>
      <c r="F349" s="115">
        <v>0</v>
      </c>
      <c r="G349" s="115" t="str">
        <f>個人申込書!AM109</f>
        <v>999:99.99</v>
      </c>
    </row>
    <row r="350" spans="1:7">
      <c r="A350" s="115" t="str">
        <f>IF(B350="","",個人申込書!V110)</f>
        <v/>
      </c>
      <c r="B350" s="114" t="str">
        <f>個人申込書!AE110</f>
        <v/>
      </c>
      <c r="C350" s="114" t="str">
        <f>個人申込書!AI110</f>
        <v/>
      </c>
      <c r="D350" s="114" t="str">
        <f>個人申込書!Y110</f>
        <v/>
      </c>
      <c r="E350" s="115">
        <v>0</v>
      </c>
      <c r="F350" s="115">
        <v>0</v>
      </c>
      <c r="G350" s="115" t="str">
        <f>個人申込書!AM110</f>
        <v>999:99.99</v>
      </c>
    </row>
    <row r="351" spans="1:7">
      <c r="A351" s="115" t="str">
        <f>IF(B351="","",個人申込書!V111)</f>
        <v/>
      </c>
      <c r="B351" s="114" t="str">
        <f>個人申込書!AE111</f>
        <v/>
      </c>
      <c r="C351" s="114" t="str">
        <f>個人申込書!AI111</f>
        <v/>
      </c>
      <c r="D351" s="114" t="str">
        <f>個人申込書!Y111</f>
        <v/>
      </c>
      <c r="E351" s="115">
        <v>0</v>
      </c>
      <c r="F351" s="115">
        <v>0</v>
      </c>
      <c r="G351" s="115" t="str">
        <f>個人申込書!AM111</f>
        <v>999:99.99</v>
      </c>
    </row>
    <row r="352" spans="1:7">
      <c r="A352" s="115" t="str">
        <f>IF(B352="","",個人申込書!V112)</f>
        <v/>
      </c>
      <c r="B352" s="114" t="str">
        <f>個人申込書!AE112</f>
        <v/>
      </c>
      <c r="C352" s="114" t="str">
        <f>個人申込書!AI112</f>
        <v/>
      </c>
      <c r="D352" s="114" t="str">
        <f>個人申込書!Y112</f>
        <v/>
      </c>
      <c r="E352" s="115">
        <v>0</v>
      </c>
      <c r="F352" s="115">
        <v>0</v>
      </c>
      <c r="G352" s="115" t="str">
        <f>個人申込書!AM112</f>
        <v>999:99.99</v>
      </c>
    </row>
    <row r="353" spans="1:7">
      <c r="A353" s="115" t="str">
        <f>IF(B353="","",個人申込書!V113)</f>
        <v/>
      </c>
      <c r="B353" s="114" t="str">
        <f>個人申込書!AE113</f>
        <v/>
      </c>
      <c r="C353" s="114" t="str">
        <f>個人申込書!AI113</f>
        <v/>
      </c>
      <c r="D353" s="114" t="str">
        <f>個人申込書!Y113</f>
        <v/>
      </c>
      <c r="E353" s="115">
        <v>0</v>
      </c>
      <c r="F353" s="115">
        <v>0</v>
      </c>
      <c r="G353" s="115" t="str">
        <f>個人申込書!AM113</f>
        <v>999:99.99</v>
      </c>
    </row>
    <row r="354" spans="1:7">
      <c r="A354" s="115" t="str">
        <f>IF(B354="","",個人申込書!V114)</f>
        <v/>
      </c>
      <c r="B354" s="114" t="str">
        <f>個人申込書!AE114</f>
        <v/>
      </c>
      <c r="C354" s="114" t="str">
        <f>個人申込書!AI114</f>
        <v/>
      </c>
      <c r="D354" s="114" t="str">
        <f>個人申込書!Y114</f>
        <v/>
      </c>
      <c r="E354" s="115">
        <v>0</v>
      </c>
      <c r="F354" s="115">
        <v>0</v>
      </c>
      <c r="G354" s="115" t="str">
        <f>個人申込書!AM114</f>
        <v>999:99.99</v>
      </c>
    </row>
    <row r="355" spans="1:7">
      <c r="A355" s="115" t="str">
        <f>IF(B355="","",個人申込書!V115)</f>
        <v/>
      </c>
      <c r="B355" s="114" t="str">
        <f>個人申込書!AE115</f>
        <v/>
      </c>
      <c r="C355" s="114" t="str">
        <f>個人申込書!AI115</f>
        <v/>
      </c>
      <c r="D355" s="114" t="str">
        <f>個人申込書!Y115</f>
        <v/>
      </c>
      <c r="E355" s="115">
        <v>0</v>
      </c>
      <c r="F355" s="115">
        <v>0</v>
      </c>
      <c r="G355" s="115" t="str">
        <f>個人申込書!AM115</f>
        <v>999:99.99</v>
      </c>
    </row>
    <row r="356" spans="1:7">
      <c r="A356" s="115" t="str">
        <f>IF(B356="","",個人申込書!V116)</f>
        <v/>
      </c>
      <c r="B356" s="114" t="str">
        <f>個人申込書!AE116</f>
        <v/>
      </c>
      <c r="C356" s="114" t="str">
        <f>個人申込書!AI116</f>
        <v/>
      </c>
      <c r="D356" s="114" t="str">
        <f>個人申込書!Y116</f>
        <v/>
      </c>
      <c r="E356" s="115">
        <v>0</v>
      </c>
      <c r="F356" s="115">
        <v>0</v>
      </c>
      <c r="G356" s="115" t="str">
        <f>個人申込書!AM116</f>
        <v>999:99.99</v>
      </c>
    </row>
    <row r="357" spans="1:7">
      <c r="A357" s="115" t="str">
        <f>IF(B357="","",個人申込書!V117)</f>
        <v/>
      </c>
      <c r="B357" s="114" t="str">
        <f>個人申込書!AE117</f>
        <v/>
      </c>
      <c r="C357" s="114" t="str">
        <f>個人申込書!AI117</f>
        <v/>
      </c>
      <c r="D357" s="114" t="str">
        <f>個人申込書!Y117</f>
        <v/>
      </c>
      <c r="E357" s="115">
        <v>0</v>
      </c>
      <c r="F357" s="115">
        <v>0</v>
      </c>
      <c r="G357" s="115" t="str">
        <f>個人申込書!AM117</f>
        <v>999:99.99</v>
      </c>
    </row>
    <row r="358" spans="1:7">
      <c r="A358" s="115" t="str">
        <f>IF(B358="","",個人申込書!V118)</f>
        <v/>
      </c>
      <c r="B358" s="114" t="str">
        <f>個人申込書!AE118</f>
        <v/>
      </c>
      <c r="C358" s="114" t="str">
        <f>個人申込書!AI118</f>
        <v/>
      </c>
      <c r="D358" s="114" t="str">
        <f>個人申込書!Y118</f>
        <v/>
      </c>
      <c r="E358" s="115">
        <v>0</v>
      </c>
      <c r="F358" s="115">
        <v>0</v>
      </c>
      <c r="G358" s="115" t="str">
        <f>個人申込書!AM118</f>
        <v>999:99.99</v>
      </c>
    </row>
    <row r="359" spans="1:7">
      <c r="A359" s="115" t="str">
        <f>IF(B359="","",個人申込書!V119)</f>
        <v/>
      </c>
      <c r="B359" s="114" t="str">
        <f>個人申込書!AE119</f>
        <v/>
      </c>
      <c r="C359" s="114" t="str">
        <f>個人申込書!AI119</f>
        <v/>
      </c>
      <c r="D359" s="114" t="str">
        <f>個人申込書!Y119</f>
        <v/>
      </c>
      <c r="E359" s="115">
        <v>0</v>
      </c>
      <c r="F359" s="115">
        <v>0</v>
      </c>
      <c r="G359" s="115" t="str">
        <f>個人申込書!AM119</f>
        <v>999:99.99</v>
      </c>
    </row>
    <row r="360" spans="1:7">
      <c r="A360" s="115" t="str">
        <f>IF(B360="","",個人申込書!V120)</f>
        <v/>
      </c>
      <c r="B360" s="114" t="str">
        <f>個人申込書!AE120</f>
        <v/>
      </c>
      <c r="C360" s="114" t="str">
        <f>個人申込書!AI120</f>
        <v/>
      </c>
      <c r="D360" s="114" t="str">
        <f>個人申込書!Y120</f>
        <v/>
      </c>
      <c r="E360" s="115">
        <v>0</v>
      </c>
      <c r="F360" s="115">
        <v>0</v>
      </c>
      <c r="G360" s="115" t="str">
        <f>個人申込書!AM120</f>
        <v>999:99.99</v>
      </c>
    </row>
    <row r="361" spans="1:7">
      <c r="A361" s="115" t="str">
        <f>IF(B361="","",個人申込書!V121)</f>
        <v/>
      </c>
      <c r="B361" s="114" t="str">
        <f>個人申込書!AE121</f>
        <v/>
      </c>
      <c r="C361" s="114" t="str">
        <f>個人申込書!AI121</f>
        <v/>
      </c>
      <c r="D361" s="114" t="str">
        <f>個人申込書!Y121</f>
        <v/>
      </c>
      <c r="E361" s="115">
        <v>0</v>
      </c>
      <c r="F361" s="115">
        <v>0</v>
      </c>
      <c r="G361" s="115" t="str">
        <f>個人申込書!AM121</f>
        <v>999:99.99</v>
      </c>
    </row>
    <row r="362" spans="1:7">
      <c r="A362" s="115" t="str">
        <f>IF(B362="","",個人申込書!V122)</f>
        <v/>
      </c>
      <c r="B362" s="114" t="str">
        <f>個人申込書!AE122</f>
        <v/>
      </c>
      <c r="C362" s="114" t="str">
        <f>個人申込書!AI122</f>
        <v/>
      </c>
      <c r="D362" s="114" t="str">
        <f>個人申込書!Y122</f>
        <v/>
      </c>
      <c r="E362" s="115">
        <v>0</v>
      </c>
      <c r="F362" s="115">
        <v>0</v>
      </c>
      <c r="G362" s="115" t="str">
        <f>個人申込書!AM122</f>
        <v>999:99.99</v>
      </c>
    </row>
    <row r="363" spans="1:7">
      <c r="A363" s="115" t="str">
        <f>IF(B363="","",個人申込書!V123)</f>
        <v/>
      </c>
      <c r="B363" s="114" t="str">
        <f>個人申込書!AE123</f>
        <v/>
      </c>
      <c r="C363" s="114" t="str">
        <f>個人申込書!AI123</f>
        <v/>
      </c>
      <c r="D363" s="114" t="str">
        <f>個人申込書!Y123</f>
        <v/>
      </c>
      <c r="E363" s="115">
        <v>0</v>
      </c>
      <c r="F363" s="115">
        <v>0</v>
      </c>
      <c r="G363" s="115" t="str">
        <f>個人申込書!AM123</f>
        <v>999:99.99</v>
      </c>
    </row>
    <row r="364" spans="1:7">
      <c r="A364" s="115" t="str">
        <f>IF(B364="","",個人申込書!V124)</f>
        <v/>
      </c>
      <c r="B364" s="114" t="str">
        <f>個人申込書!AE124</f>
        <v/>
      </c>
      <c r="C364" s="114" t="str">
        <f>個人申込書!AI124</f>
        <v/>
      </c>
      <c r="D364" s="114" t="str">
        <f>個人申込書!Y124</f>
        <v/>
      </c>
      <c r="E364" s="115">
        <v>0</v>
      </c>
      <c r="F364" s="115">
        <v>0</v>
      </c>
      <c r="G364" s="115" t="str">
        <f>個人申込書!AM124</f>
        <v>999:99.99</v>
      </c>
    </row>
    <row r="365" spans="1:7">
      <c r="A365" s="115" t="str">
        <f>IF(B365="","",個人申込書!V125)</f>
        <v/>
      </c>
      <c r="B365" s="114" t="str">
        <f>個人申込書!AE125</f>
        <v/>
      </c>
      <c r="C365" s="114" t="str">
        <f>個人申込書!AI125</f>
        <v/>
      </c>
      <c r="D365" s="114" t="str">
        <f>個人申込書!Y125</f>
        <v/>
      </c>
      <c r="E365" s="115">
        <v>0</v>
      </c>
      <c r="F365" s="115">
        <v>0</v>
      </c>
      <c r="G365" s="115" t="str">
        <f>個人申込書!AM125</f>
        <v>999:99.99</v>
      </c>
    </row>
    <row r="366" spans="1:7">
      <c r="A366" s="115" t="str">
        <f>IF(B366="","",個人申込書!V126)</f>
        <v/>
      </c>
      <c r="B366" s="114" t="str">
        <f>個人申込書!AE126</f>
        <v/>
      </c>
      <c r="C366" s="114" t="str">
        <f>個人申込書!AI126</f>
        <v/>
      </c>
      <c r="D366" s="114" t="str">
        <f>個人申込書!Y126</f>
        <v/>
      </c>
      <c r="E366" s="115">
        <v>0</v>
      </c>
      <c r="F366" s="115">
        <v>0</v>
      </c>
      <c r="G366" s="115" t="str">
        <f>個人申込書!AM126</f>
        <v>999:99.99</v>
      </c>
    </row>
    <row r="367" spans="1:7">
      <c r="A367" s="116" t="str">
        <f>IF(B367="","",個人申込書!V127)</f>
        <v/>
      </c>
      <c r="B367" s="116" t="str">
        <f>個人申込書!AE127</f>
        <v/>
      </c>
      <c r="C367" s="116" t="str">
        <f>個人申込書!AI127</f>
        <v/>
      </c>
      <c r="D367" s="116" t="str">
        <f>個人申込書!Y127</f>
        <v/>
      </c>
      <c r="E367" s="116">
        <v>0</v>
      </c>
      <c r="F367" s="116">
        <v>0</v>
      </c>
      <c r="G367" s="116" t="str">
        <f>個人申込書!AM127</f>
        <v>999:99.99</v>
      </c>
    </row>
    <row r="368" spans="1:7">
      <c r="A368" s="117" t="str">
        <f>IF(B368="","",個人申込書!V6)</f>
        <v/>
      </c>
      <c r="B368" s="117" t="str">
        <f>個人申込書!AF6</f>
        <v/>
      </c>
      <c r="C368" s="117" t="str">
        <f>個人申込書!AJ6</f>
        <v/>
      </c>
      <c r="D368" s="117" t="str">
        <f>個人申込書!Y6</f>
        <v/>
      </c>
      <c r="E368" s="118">
        <v>0</v>
      </c>
      <c r="F368" s="118">
        <v>5</v>
      </c>
      <c r="G368" s="119" t="str">
        <f>個人申込書!AN6</f>
        <v>999:99.99</v>
      </c>
    </row>
    <row r="369" spans="1:7">
      <c r="A369" s="118" t="str">
        <f>IF(B369="","",個人申込書!V7)</f>
        <v/>
      </c>
      <c r="B369" s="118" t="str">
        <f>個人申込書!AF7</f>
        <v/>
      </c>
      <c r="C369" s="118" t="str">
        <f>個人申込書!AJ7</f>
        <v/>
      </c>
      <c r="D369" s="118" t="str">
        <f>個人申込書!Y7</f>
        <v/>
      </c>
      <c r="E369" s="118">
        <v>0</v>
      </c>
      <c r="F369" s="118">
        <v>5</v>
      </c>
      <c r="G369" s="119" t="str">
        <f>個人申込書!AN7</f>
        <v>999:99.99</v>
      </c>
    </row>
    <row r="370" spans="1:7">
      <c r="A370" s="118" t="str">
        <f>IF(B370="","",個人申込書!V8)</f>
        <v/>
      </c>
      <c r="B370" s="118" t="str">
        <f>個人申込書!AF8</f>
        <v/>
      </c>
      <c r="C370" s="118" t="str">
        <f>個人申込書!AJ8</f>
        <v/>
      </c>
      <c r="D370" s="118" t="str">
        <f>個人申込書!Y8</f>
        <v/>
      </c>
      <c r="E370" s="118">
        <v>0</v>
      </c>
      <c r="F370" s="118">
        <v>5</v>
      </c>
      <c r="G370" s="119" t="str">
        <f>個人申込書!AN8</f>
        <v>999:99.99</v>
      </c>
    </row>
    <row r="371" spans="1:7">
      <c r="A371" s="118" t="str">
        <f>IF(B371="","",個人申込書!V9)</f>
        <v/>
      </c>
      <c r="B371" s="118" t="str">
        <f>個人申込書!AF9</f>
        <v/>
      </c>
      <c r="C371" s="118" t="str">
        <f>個人申込書!AJ9</f>
        <v/>
      </c>
      <c r="D371" s="118" t="str">
        <f>個人申込書!Y9</f>
        <v/>
      </c>
      <c r="E371" s="118">
        <v>0</v>
      </c>
      <c r="F371" s="118">
        <v>5</v>
      </c>
      <c r="G371" s="119" t="str">
        <f>個人申込書!AN9</f>
        <v>999:99.99</v>
      </c>
    </row>
    <row r="372" spans="1:7">
      <c r="A372" s="118" t="str">
        <f>IF(B372="","",個人申込書!V10)</f>
        <v/>
      </c>
      <c r="B372" s="118" t="str">
        <f>個人申込書!AF10</f>
        <v/>
      </c>
      <c r="C372" s="118" t="str">
        <f>個人申込書!AJ10</f>
        <v/>
      </c>
      <c r="D372" s="118" t="str">
        <f>個人申込書!Y10</f>
        <v/>
      </c>
      <c r="E372" s="118">
        <v>0</v>
      </c>
      <c r="F372" s="118">
        <v>5</v>
      </c>
      <c r="G372" s="119" t="str">
        <f>個人申込書!AN10</f>
        <v>999:99.99</v>
      </c>
    </row>
    <row r="373" spans="1:7">
      <c r="A373" s="118" t="str">
        <f>IF(B373="","",個人申込書!V11)</f>
        <v/>
      </c>
      <c r="B373" s="118" t="str">
        <f>個人申込書!AF11</f>
        <v/>
      </c>
      <c r="C373" s="118" t="str">
        <f>個人申込書!AJ11</f>
        <v/>
      </c>
      <c r="D373" s="118" t="str">
        <f>個人申込書!Y11</f>
        <v/>
      </c>
      <c r="E373" s="118">
        <v>0</v>
      </c>
      <c r="F373" s="118">
        <v>5</v>
      </c>
      <c r="G373" s="119" t="str">
        <f>個人申込書!AN11</f>
        <v>999:99.99</v>
      </c>
    </row>
    <row r="374" spans="1:7">
      <c r="A374" s="118" t="str">
        <f>IF(B374="","",個人申込書!V12)</f>
        <v/>
      </c>
      <c r="B374" s="118" t="str">
        <f>個人申込書!AF12</f>
        <v/>
      </c>
      <c r="C374" s="118" t="str">
        <f>個人申込書!AJ12</f>
        <v/>
      </c>
      <c r="D374" s="118" t="str">
        <f>個人申込書!Y12</f>
        <v/>
      </c>
      <c r="E374" s="118">
        <v>0</v>
      </c>
      <c r="F374" s="118">
        <v>5</v>
      </c>
      <c r="G374" s="119" t="str">
        <f>個人申込書!AN12</f>
        <v>999:99.99</v>
      </c>
    </row>
    <row r="375" spans="1:7">
      <c r="A375" s="118" t="str">
        <f>IF(B375="","",個人申込書!V13)</f>
        <v/>
      </c>
      <c r="B375" s="118" t="str">
        <f>個人申込書!AF13</f>
        <v/>
      </c>
      <c r="C375" s="118" t="str">
        <f>個人申込書!AJ13</f>
        <v/>
      </c>
      <c r="D375" s="118" t="str">
        <f>個人申込書!Y13</f>
        <v/>
      </c>
      <c r="E375" s="118">
        <v>0</v>
      </c>
      <c r="F375" s="118">
        <v>5</v>
      </c>
      <c r="G375" s="119" t="str">
        <f>個人申込書!AN13</f>
        <v>999:99.99</v>
      </c>
    </row>
    <row r="376" spans="1:7">
      <c r="A376" s="118" t="str">
        <f>IF(B376="","",個人申込書!V14)</f>
        <v/>
      </c>
      <c r="B376" s="118" t="str">
        <f>個人申込書!AF14</f>
        <v/>
      </c>
      <c r="C376" s="118" t="str">
        <f>個人申込書!AJ14</f>
        <v/>
      </c>
      <c r="D376" s="118" t="str">
        <f>個人申込書!Y14</f>
        <v/>
      </c>
      <c r="E376" s="118">
        <v>0</v>
      </c>
      <c r="F376" s="118">
        <v>5</v>
      </c>
      <c r="G376" s="119" t="str">
        <f>個人申込書!AN14</f>
        <v>999:99.99</v>
      </c>
    </row>
    <row r="377" spans="1:7">
      <c r="A377" s="118" t="str">
        <f>IF(B377="","",個人申込書!V15)</f>
        <v/>
      </c>
      <c r="B377" s="118" t="str">
        <f>個人申込書!AF15</f>
        <v/>
      </c>
      <c r="C377" s="118" t="str">
        <f>個人申込書!AJ15</f>
        <v/>
      </c>
      <c r="D377" s="118" t="str">
        <f>個人申込書!Y15</f>
        <v/>
      </c>
      <c r="E377" s="118">
        <v>0</v>
      </c>
      <c r="F377" s="118">
        <v>5</v>
      </c>
      <c r="G377" s="119" t="str">
        <f>個人申込書!AN15</f>
        <v>999:99.99</v>
      </c>
    </row>
    <row r="378" spans="1:7">
      <c r="A378" s="118" t="str">
        <f>IF(B378="","",個人申込書!V16)</f>
        <v/>
      </c>
      <c r="B378" s="118" t="str">
        <f>個人申込書!AF16</f>
        <v/>
      </c>
      <c r="C378" s="118" t="str">
        <f>個人申込書!AJ16</f>
        <v/>
      </c>
      <c r="D378" s="118" t="str">
        <f>個人申込書!Y16</f>
        <v/>
      </c>
      <c r="E378" s="118">
        <v>0</v>
      </c>
      <c r="F378" s="118">
        <v>5</v>
      </c>
      <c r="G378" s="119" t="str">
        <f>個人申込書!AN16</f>
        <v>999:99.99</v>
      </c>
    </row>
    <row r="379" spans="1:7">
      <c r="A379" s="118" t="str">
        <f>IF(B379="","",個人申込書!V17)</f>
        <v/>
      </c>
      <c r="B379" s="118" t="str">
        <f>個人申込書!AF17</f>
        <v/>
      </c>
      <c r="C379" s="118" t="str">
        <f>個人申込書!AJ17</f>
        <v/>
      </c>
      <c r="D379" s="118" t="str">
        <f>個人申込書!Y17</f>
        <v/>
      </c>
      <c r="E379" s="118">
        <v>0</v>
      </c>
      <c r="F379" s="118">
        <v>5</v>
      </c>
      <c r="G379" s="119" t="str">
        <f>個人申込書!AN17</f>
        <v>999:99.99</v>
      </c>
    </row>
    <row r="380" spans="1:7">
      <c r="A380" s="118" t="str">
        <f>IF(B380="","",個人申込書!V18)</f>
        <v/>
      </c>
      <c r="B380" s="118" t="str">
        <f>個人申込書!AF18</f>
        <v/>
      </c>
      <c r="C380" s="118" t="str">
        <f>個人申込書!AJ18</f>
        <v/>
      </c>
      <c r="D380" s="118" t="str">
        <f>個人申込書!Y18</f>
        <v/>
      </c>
      <c r="E380" s="118">
        <v>0</v>
      </c>
      <c r="F380" s="118">
        <v>5</v>
      </c>
      <c r="G380" s="119" t="str">
        <f>個人申込書!AN18</f>
        <v>999:99.99</v>
      </c>
    </row>
    <row r="381" spans="1:7">
      <c r="A381" s="118" t="str">
        <f>IF(B381="","",個人申込書!V19)</f>
        <v/>
      </c>
      <c r="B381" s="118" t="str">
        <f>個人申込書!AF19</f>
        <v/>
      </c>
      <c r="C381" s="118" t="str">
        <f>個人申込書!AJ19</f>
        <v/>
      </c>
      <c r="D381" s="118" t="str">
        <f>個人申込書!Y19</f>
        <v/>
      </c>
      <c r="E381" s="118">
        <v>0</v>
      </c>
      <c r="F381" s="118">
        <v>5</v>
      </c>
      <c r="G381" s="119" t="str">
        <f>個人申込書!AN19</f>
        <v>999:99.99</v>
      </c>
    </row>
    <row r="382" spans="1:7">
      <c r="A382" s="118" t="str">
        <f>IF(B382="","",個人申込書!V20)</f>
        <v/>
      </c>
      <c r="B382" s="118" t="str">
        <f>個人申込書!AF20</f>
        <v/>
      </c>
      <c r="C382" s="118" t="str">
        <f>個人申込書!AJ20</f>
        <v/>
      </c>
      <c r="D382" s="118" t="str">
        <f>個人申込書!Y20</f>
        <v/>
      </c>
      <c r="E382" s="118">
        <v>0</v>
      </c>
      <c r="F382" s="118">
        <v>5</v>
      </c>
      <c r="G382" s="119" t="str">
        <f>個人申込書!AN20</f>
        <v>999:99.99</v>
      </c>
    </row>
    <row r="383" spans="1:7">
      <c r="A383" s="118" t="str">
        <f>IF(B383="","",個人申込書!V21)</f>
        <v/>
      </c>
      <c r="B383" s="118" t="str">
        <f>個人申込書!AF21</f>
        <v/>
      </c>
      <c r="C383" s="118" t="str">
        <f>個人申込書!AJ21</f>
        <v/>
      </c>
      <c r="D383" s="118" t="str">
        <f>個人申込書!Y21</f>
        <v/>
      </c>
      <c r="E383" s="118">
        <v>0</v>
      </c>
      <c r="F383" s="118">
        <v>5</v>
      </c>
      <c r="G383" s="119" t="str">
        <f>個人申込書!AN21</f>
        <v>999:99.99</v>
      </c>
    </row>
    <row r="384" spans="1:7">
      <c r="A384" s="118" t="str">
        <f>IF(B384="","",個人申込書!V22)</f>
        <v/>
      </c>
      <c r="B384" s="118" t="str">
        <f>個人申込書!AF22</f>
        <v/>
      </c>
      <c r="C384" s="118" t="str">
        <f>個人申込書!AJ22</f>
        <v/>
      </c>
      <c r="D384" s="118" t="str">
        <f>個人申込書!Y22</f>
        <v/>
      </c>
      <c r="E384" s="118">
        <v>0</v>
      </c>
      <c r="F384" s="118">
        <v>5</v>
      </c>
      <c r="G384" s="119" t="str">
        <f>個人申込書!AN22</f>
        <v>999:99.99</v>
      </c>
    </row>
    <row r="385" spans="1:7">
      <c r="A385" s="118" t="str">
        <f>IF(B385="","",個人申込書!V23)</f>
        <v/>
      </c>
      <c r="B385" s="118" t="str">
        <f>個人申込書!AF23</f>
        <v/>
      </c>
      <c r="C385" s="118" t="str">
        <f>個人申込書!AJ23</f>
        <v/>
      </c>
      <c r="D385" s="118" t="str">
        <f>個人申込書!Y23</f>
        <v/>
      </c>
      <c r="E385" s="118">
        <v>0</v>
      </c>
      <c r="F385" s="118">
        <v>5</v>
      </c>
      <c r="G385" s="119" t="str">
        <f>個人申込書!AN23</f>
        <v>999:99.99</v>
      </c>
    </row>
    <row r="386" spans="1:7">
      <c r="A386" s="118" t="str">
        <f>IF(B386="","",個人申込書!V24)</f>
        <v/>
      </c>
      <c r="B386" s="118" t="str">
        <f>個人申込書!AF24</f>
        <v/>
      </c>
      <c r="C386" s="118" t="str">
        <f>個人申込書!AJ24</f>
        <v/>
      </c>
      <c r="D386" s="118" t="str">
        <f>個人申込書!Y24</f>
        <v/>
      </c>
      <c r="E386" s="118">
        <v>0</v>
      </c>
      <c r="F386" s="118">
        <v>5</v>
      </c>
      <c r="G386" s="119" t="str">
        <f>個人申込書!AN24</f>
        <v>999:99.99</v>
      </c>
    </row>
    <row r="387" spans="1:7">
      <c r="A387" s="118" t="str">
        <f>IF(B387="","",個人申込書!V25)</f>
        <v/>
      </c>
      <c r="B387" s="118" t="str">
        <f>個人申込書!AF25</f>
        <v/>
      </c>
      <c r="C387" s="118" t="str">
        <f>個人申込書!AJ25</f>
        <v/>
      </c>
      <c r="D387" s="118" t="str">
        <f>個人申込書!Y25</f>
        <v/>
      </c>
      <c r="E387" s="118">
        <v>0</v>
      </c>
      <c r="F387" s="118">
        <v>5</v>
      </c>
      <c r="G387" s="119" t="str">
        <f>個人申込書!AN25</f>
        <v>999:99.99</v>
      </c>
    </row>
    <row r="388" spans="1:7">
      <c r="A388" s="118" t="str">
        <f>IF(B388="","",個人申込書!V26)</f>
        <v/>
      </c>
      <c r="B388" s="118" t="str">
        <f>個人申込書!AF26</f>
        <v/>
      </c>
      <c r="C388" s="118" t="str">
        <f>個人申込書!AJ26</f>
        <v/>
      </c>
      <c r="D388" s="118" t="str">
        <f>個人申込書!Y26</f>
        <v/>
      </c>
      <c r="E388" s="118">
        <v>0</v>
      </c>
      <c r="F388" s="118">
        <v>5</v>
      </c>
      <c r="G388" s="119" t="str">
        <f>個人申込書!AN26</f>
        <v>999:99.99</v>
      </c>
    </row>
    <row r="389" spans="1:7">
      <c r="A389" s="118" t="str">
        <f>IF(B389="","",個人申込書!V27)</f>
        <v/>
      </c>
      <c r="B389" s="118" t="str">
        <f>個人申込書!AF27</f>
        <v/>
      </c>
      <c r="C389" s="118" t="str">
        <f>個人申込書!AJ27</f>
        <v/>
      </c>
      <c r="D389" s="118" t="str">
        <f>個人申込書!Y27</f>
        <v/>
      </c>
      <c r="E389" s="118">
        <v>0</v>
      </c>
      <c r="F389" s="118">
        <v>5</v>
      </c>
      <c r="G389" s="119" t="str">
        <f>個人申込書!AN27</f>
        <v>999:99.99</v>
      </c>
    </row>
    <row r="390" spans="1:7">
      <c r="A390" s="118" t="str">
        <f>IF(B390="","",個人申込書!V28)</f>
        <v/>
      </c>
      <c r="B390" s="118" t="str">
        <f>個人申込書!AF28</f>
        <v/>
      </c>
      <c r="C390" s="118" t="str">
        <f>個人申込書!AJ28</f>
        <v/>
      </c>
      <c r="D390" s="118" t="str">
        <f>個人申込書!Y28</f>
        <v/>
      </c>
      <c r="E390" s="118">
        <v>0</v>
      </c>
      <c r="F390" s="118">
        <v>5</v>
      </c>
      <c r="G390" s="119" t="str">
        <f>個人申込書!AN28</f>
        <v>999:99.99</v>
      </c>
    </row>
    <row r="391" spans="1:7">
      <c r="A391" s="118" t="str">
        <f>IF(B391="","",個人申込書!V29)</f>
        <v/>
      </c>
      <c r="B391" s="118" t="str">
        <f>個人申込書!AF29</f>
        <v/>
      </c>
      <c r="C391" s="118" t="str">
        <f>個人申込書!AJ29</f>
        <v/>
      </c>
      <c r="D391" s="118" t="str">
        <f>個人申込書!Y29</f>
        <v/>
      </c>
      <c r="E391" s="118">
        <v>0</v>
      </c>
      <c r="F391" s="118">
        <v>5</v>
      </c>
      <c r="G391" s="119" t="str">
        <f>個人申込書!AN29</f>
        <v>999:99.99</v>
      </c>
    </row>
    <row r="392" spans="1:7">
      <c r="A392" s="118" t="str">
        <f>IF(B392="","",個人申込書!V30)</f>
        <v/>
      </c>
      <c r="B392" s="118" t="str">
        <f>個人申込書!AF30</f>
        <v/>
      </c>
      <c r="C392" s="118" t="str">
        <f>個人申込書!AJ30</f>
        <v/>
      </c>
      <c r="D392" s="118" t="str">
        <f>個人申込書!Y30</f>
        <v/>
      </c>
      <c r="E392" s="118">
        <v>0</v>
      </c>
      <c r="F392" s="118">
        <v>5</v>
      </c>
      <c r="G392" s="119" t="str">
        <f>個人申込書!AN30</f>
        <v>999:99.99</v>
      </c>
    </row>
    <row r="393" spans="1:7">
      <c r="A393" s="118" t="str">
        <f>IF(B393="","",個人申込書!V31)</f>
        <v/>
      </c>
      <c r="B393" s="118" t="str">
        <f>個人申込書!AF31</f>
        <v/>
      </c>
      <c r="C393" s="118" t="str">
        <f>個人申込書!AJ31</f>
        <v/>
      </c>
      <c r="D393" s="118" t="str">
        <f>個人申込書!Y31</f>
        <v/>
      </c>
      <c r="E393" s="118">
        <v>0</v>
      </c>
      <c r="F393" s="118">
        <v>5</v>
      </c>
      <c r="G393" s="119" t="str">
        <f>個人申込書!AN31</f>
        <v>999:99.99</v>
      </c>
    </row>
    <row r="394" spans="1:7">
      <c r="A394" s="118" t="str">
        <f>IF(B394="","",個人申込書!V32)</f>
        <v/>
      </c>
      <c r="B394" s="118" t="str">
        <f>個人申込書!AF32</f>
        <v/>
      </c>
      <c r="C394" s="118" t="str">
        <f>個人申込書!AJ32</f>
        <v/>
      </c>
      <c r="D394" s="118" t="str">
        <f>個人申込書!Y32</f>
        <v/>
      </c>
      <c r="E394" s="118">
        <v>0</v>
      </c>
      <c r="F394" s="118">
        <v>5</v>
      </c>
      <c r="G394" s="119" t="str">
        <f>個人申込書!AN32</f>
        <v>999:99.99</v>
      </c>
    </row>
    <row r="395" spans="1:7">
      <c r="A395" s="118" t="str">
        <f>IF(B395="","",個人申込書!V33)</f>
        <v/>
      </c>
      <c r="B395" s="118" t="str">
        <f>個人申込書!AF33</f>
        <v/>
      </c>
      <c r="C395" s="118" t="str">
        <f>個人申込書!AJ33</f>
        <v/>
      </c>
      <c r="D395" s="118" t="str">
        <f>個人申込書!Y33</f>
        <v/>
      </c>
      <c r="E395" s="118">
        <v>0</v>
      </c>
      <c r="F395" s="118">
        <v>5</v>
      </c>
      <c r="G395" s="119" t="str">
        <f>個人申込書!AN33</f>
        <v>999:99.99</v>
      </c>
    </row>
    <row r="396" spans="1:7">
      <c r="A396" s="118" t="str">
        <f>IF(B396="","",個人申込書!V34)</f>
        <v/>
      </c>
      <c r="B396" s="118" t="str">
        <f>個人申込書!AF34</f>
        <v/>
      </c>
      <c r="C396" s="118" t="str">
        <f>個人申込書!AJ34</f>
        <v/>
      </c>
      <c r="D396" s="118" t="str">
        <f>個人申込書!Y34</f>
        <v/>
      </c>
      <c r="E396" s="118">
        <v>0</v>
      </c>
      <c r="F396" s="118">
        <v>5</v>
      </c>
      <c r="G396" s="119" t="str">
        <f>個人申込書!AN34</f>
        <v>999:99.99</v>
      </c>
    </row>
    <row r="397" spans="1:7">
      <c r="A397" s="118" t="str">
        <f>IF(B397="","",個人申込書!V35)</f>
        <v/>
      </c>
      <c r="B397" s="118" t="str">
        <f>個人申込書!AF35</f>
        <v/>
      </c>
      <c r="C397" s="118" t="str">
        <f>個人申込書!AJ35</f>
        <v/>
      </c>
      <c r="D397" s="118" t="str">
        <f>個人申込書!Y35</f>
        <v/>
      </c>
      <c r="E397" s="118">
        <v>0</v>
      </c>
      <c r="F397" s="118">
        <v>5</v>
      </c>
      <c r="G397" s="119" t="str">
        <f>個人申込書!AN35</f>
        <v>999:99.99</v>
      </c>
    </row>
    <row r="398" spans="1:7">
      <c r="A398" s="118" t="str">
        <f>IF(B398="","",個人申込書!V36)</f>
        <v/>
      </c>
      <c r="B398" s="118" t="str">
        <f>個人申込書!AF36</f>
        <v/>
      </c>
      <c r="C398" s="118" t="str">
        <f>個人申込書!AJ36</f>
        <v/>
      </c>
      <c r="D398" s="118" t="str">
        <f>個人申込書!Y36</f>
        <v/>
      </c>
      <c r="E398" s="118">
        <v>0</v>
      </c>
      <c r="F398" s="118">
        <v>5</v>
      </c>
      <c r="G398" s="119" t="str">
        <f>個人申込書!AN36</f>
        <v>999:99.99</v>
      </c>
    </row>
    <row r="399" spans="1:7">
      <c r="A399" s="118" t="str">
        <f>IF(B399="","",個人申込書!V37)</f>
        <v/>
      </c>
      <c r="B399" s="118" t="str">
        <f>個人申込書!AF37</f>
        <v/>
      </c>
      <c r="C399" s="118" t="str">
        <f>個人申込書!AJ37</f>
        <v/>
      </c>
      <c r="D399" s="118" t="str">
        <f>個人申込書!Y37</f>
        <v/>
      </c>
      <c r="E399" s="118">
        <v>0</v>
      </c>
      <c r="F399" s="118">
        <v>5</v>
      </c>
      <c r="G399" s="119" t="str">
        <f>個人申込書!AN37</f>
        <v>999:99.99</v>
      </c>
    </row>
    <row r="400" spans="1:7">
      <c r="A400" s="118" t="str">
        <f>IF(B400="","",個人申込書!V38)</f>
        <v/>
      </c>
      <c r="B400" s="118" t="str">
        <f>個人申込書!AF38</f>
        <v/>
      </c>
      <c r="C400" s="118" t="str">
        <f>個人申込書!AJ38</f>
        <v/>
      </c>
      <c r="D400" s="118" t="str">
        <f>個人申込書!Y38</f>
        <v/>
      </c>
      <c r="E400" s="118">
        <v>0</v>
      </c>
      <c r="F400" s="118">
        <v>5</v>
      </c>
      <c r="G400" s="119" t="str">
        <f>個人申込書!AN38</f>
        <v>999:99.99</v>
      </c>
    </row>
    <row r="401" spans="1:7">
      <c r="A401" s="118" t="str">
        <f>IF(B401="","",個人申込書!V39)</f>
        <v/>
      </c>
      <c r="B401" s="118" t="str">
        <f>個人申込書!AF39</f>
        <v/>
      </c>
      <c r="C401" s="118" t="str">
        <f>個人申込書!AJ39</f>
        <v/>
      </c>
      <c r="D401" s="118" t="str">
        <f>個人申込書!Y39</f>
        <v/>
      </c>
      <c r="E401" s="118">
        <v>0</v>
      </c>
      <c r="F401" s="118">
        <v>5</v>
      </c>
      <c r="G401" s="119" t="str">
        <f>個人申込書!AN39</f>
        <v>999:99.99</v>
      </c>
    </row>
    <row r="402" spans="1:7">
      <c r="A402" s="118" t="str">
        <f>IF(B402="","",個人申込書!V40)</f>
        <v/>
      </c>
      <c r="B402" s="118" t="str">
        <f>個人申込書!AF40</f>
        <v/>
      </c>
      <c r="C402" s="118" t="str">
        <f>個人申込書!AJ40</f>
        <v/>
      </c>
      <c r="D402" s="118" t="str">
        <f>個人申込書!Y40</f>
        <v/>
      </c>
      <c r="E402" s="118">
        <v>0</v>
      </c>
      <c r="F402" s="118">
        <v>5</v>
      </c>
      <c r="G402" s="119" t="str">
        <f>個人申込書!AN40</f>
        <v>999:99.99</v>
      </c>
    </row>
    <row r="403" spans="1:7">
      <c r="A403" s="118" t="str">
        <f>IF(B403="","",個人申込書!V41)</f>
        <v/>
      </c>
      <c r="B403" s="118" t="str">
        <f>個人申込書!AF41</f>
        <v/>
      </c>
      <c r="C403" s="118" t="str">
        <f>個人申込書!AJ41</f>
        <v/>
      </c>
      <c r="D403" s="118" t="str">
        <f>個人申込書!Y41</f>
        <v/>
      </c>
      <c r="E403" s="118">
        <v>0</v>
      </c>
      <c r="F403" s="118">
        <v>5</v>
      </c>
      <c r="G403" s="119" t="str">
        <f>個人申込書!AN41</f>
        <v>999:99.99</v>
      </c>
    </row>
    <row r="404" spans="1:7">
      <c r="A404" s="118" t="str">
        <f>IF(B404="","",個人申込書!V42)</f>
        <v/>
      </c>
      <c r="B404" s="118" t="str">
        <f>個人申込書!AF42</f>
        <v/>
      </c>
      <c r="C404" s="118" t="str">
        <f>個人申込書!AJ42</f>
        <v/>
      </c>
      <c r="D404" s="118" t="str">
        <f>個人申込書!Y42</f>
        <v/>
      </c>
      <c r="E404" s="118">
        <v>0</v>
      </c>
      <c r="F404" s="118">
        <v>5</v>
      </c>
      <c r="G404" s="119" t="str">
        <f>個人申込書!AN42</f>
        <v>999:99.99</v>
      </c>
    </row>
    <row r="405" spans="1:7">
      <c r="A405" s="118" t="str">
        <f>IF(B405="","",個人申込書!V43)</f>
        <v/>
      </c>
      <c r="B405" s="118" t="str">
        <f>個人申込書!AF43</f>
        <v/>
      </c>
      <c r="C405" s="118" t="str">
        <f>個人申込書!AJ43</f>
        <v/>
      </c>
      <c r="D405" s="118" t="str">
        <f>個人申込書!Y43</f>
        <v/>
      </c>
      <c r="E405" s="118">
        <v>0</v>
      </c>
      <c r="F405" s="118">
        <v>5</v>
      </c>
      <c r="G405" s="119" t="str">
        <f>個人申込書!AN43</f>
        <v>999:99.99</v>
      </c>
    </row>
    <row r="406" spans="1:7">
      <c r="A406" s="118" t="str">
        <f>IF(B406="","",個人申込書!V44)</f>
        <v/>
      </c>
      <c r="B406" s="118" t="str">
        <f>個人申込書!AF44</f>
        <v/>
      </c>
      <c r="C406" s="118" t="str">
        <f>個人申込書!AJ44</f>
        <v/>
      </c>
      <c r="D406" s="118" t="str">
        <f>個人申込書!Y44</f>
        <v/>
      </c>
      <c r="E406" s="118">
        <v>0</v>
      </c>
      <c r="F406" s="118">
        <v>5</v>
      </c>
      <c r="G406" s="119" t="str">
        <f>個人申込書!AN44</f>
        <v>999:99.99</v>
      </c>
    </row>
    <row r="407" spans="1:7">
      <c r="A407" s="118" t="str">
        <f>IF(B407="","",個人申込書!V45)</f>
        <v/>
      </c>
      <c r="B407" s="118" t="str">
        <f>個人申込書!AF45</f>
        <v/>
      </c>
      <c r="C407" s="118" t="str">
        <f>個人申込書!AJ45</f>
        <v/>
      </c>
      <c r="D407" s="118" t="str">
        <f>個人申込書!Y45</f>
        <v/>
      </c>
      <c r="E407" s="118">
        <v>0</v>
      </c>
      <c r="F407" s="118">
        <v>5</v>
      </c>
      <c r="G407" s="119" t="str">
        <f>個人申込書!AN45</f>
        <v>999:99.99</v>
      </c>
    </row>
    <row r="408" spans="1:7">
      <c r="A408" s="118" t="str">
        <f>IF(B408="","",個人申込書!V46)</f>
        <v/>
      </c>
      <c r="B408" s="118" t="str">
        <f>個人申込書!AF46</f>
        <v/>
      </c>
      <c r="C408" s="118" t="str">
        <f>個人申込書!AJ46</f>
        <v/>
      </c>
      <c r="D408" s="118" t="str">
        <f>個人申込書!Y46</f>
        <v/>
      </c>
      <c r="E408" s="118">
        <v>0</v>
      </c>
      <c r="F408" s="118">
        <v>5</v>
      </c>
      <c r="G408" s="119" t="str">
        <f>個人申込書!AN46</f>
        <v>999:99.99</v>
      </c>
    </row>
    <row r="409" spans="1:7">
      <c r="A409" s="118" t="str">
        <f>IF(B409="","",個人申込書!V47)</f>
        <v/>
      </c>
      <c r="B409" s="118" t="str">
        <f>個人申込書!AF47</f>
        <v/>
      </c>
      <c r="C409" s="118" t="str">
        <f>個人申込書!AJ47</f>
        <v/>
      </c>
      <c r="D409" s="118" t="str">
        <f>個人申込書!Y47</f>
        <v/>
      </c>
      <c r="E409" s="118">
        <v>0</v>
      </c>
      <c r="F409" s="118">
        <v>5</v>
      </c>
      <c r="G409" s="119" t="str">
        <f>個人申込書!AN47</f>
        <v>999:99.99</v>
      </c>
    </row>
    <row r="410" spans="1:7">
      <c r="A410" s="118" t="str">
        <f>IF(B410="","",個人申込書!V48)</f>
        <v/>
      </c>
      <c r="B410" s="118" t="str">
        <f>個人申込書!AF48</f>
        <v/>
      </c>
      <c r="C410" s="118" t="str">
        <f>個人申込書!AJ48</f>
        <v/>
      </c>
      <c r="D410" s="118" t="str">
        <f>個人申込書!Y48</f>
        <v/>
      </c>
      <c r="E410" s="118">
        <v>0</v>
      </c>
      <c r="F410" s="118">
        <v>5</v>
      </c>
      <c r="G410" s="119" t="str">
        <f>個人申込書!AN48</f>
        <v>999:99.99</v>
      </c>
    </row>
    <row r="411" spans="1:7">
      <c r="A411" s="118" t="str">
        <f>IF(B411="","",個人申込書!V49)</f>
        <v/>
      </c>
      <c r="B411" s="118" t="str">
        <f>個人申込書!AF49</f>
        <v/>
      </c>
      <c r="C411" s="118" t="str">
        <f>個人申込書!AJ49</f>
        <v/>
      </c>
      <c r="D411" s="118" t="str">
        <f>個人申込書!Y49</f>
        <v/>
      </c>
      <c r="E411" s="118">
        <v>0</v>
      </c>
      <c r="F411" s="118">
        <v>5</v>
      </c>
      <c r="G411" s="119" t="str">
        <f>個人申込書!AN49</f>
        <v>999:99.99</v>
      </c>
    </row>
    <row r="412" spans="1:7">
      <c r="A412" s="118" t="str">
        <f>IF(B412="","",個人申込書!V50)</f>
        <v/>
      </c>
      <c r="B412" s="118" t="str">
        <f>個人申込書!AF50</f>
        <v/>
      </c>
      <c r="C412" s="118" t="str">
        <f>個人申込書!AJ50</f>
        <v/>
      </c>
      <c r="D412" s="118" t="str">
        <f>個人申込書!Y50</f>
        <v/>
      </c>
      <c r="E412" s="118">
        <v>0</v>
      </c>
      <c r="F412" s="118">
        <v>5</v>
      </c>
      <c r="G412" s="119" t="str">
        <f>個人申込書!AN50</f>
        <v>999:99.99</v>
      </c>
    </row>
    <row r="413" spans="1:7">
      <c r="A413" s="118" t="str">
        <f>IF(B413="","",個人申込書!V51)</f>
        <v/>
      </c>
      <c r="B413" s="118" t="str">
        <f>個人申込書!AF51</f>
        <v/>
      </c>
      <c r="C413" s="118" t="str">
        <f>個人申込書!AJ51</f>
        <v/>
      </c>
      <c r="D413" s="118" t="str">
        <f>個人申込書!Y51</f>
        <v/>
      </c>
      <c r="E413" s="118">
        <v>0</v>
      </c>
      <c r="F413" s="118">
        <v>5</v>
      </c>
      <c r="G413" s="119" t="str">
        <f>個人申込書!AN51</f>
        <v>999:99.99</v>
      </c>
    </row>
    <row r="414" spans="1:7">
      <c r="A414" s="118" t="str">
        <f>IF(B414="","",個人申込書!V52)</f>
        <v/>
      </c>
      <c r="B414" s="118" t="str">
        <f>個人申込書!AF52</f>
        <v/>
      </c>
      <c r="C414" s="118" t="str">
        <f>個人申込書!AJ52</f>
        <v/>
      </c>
      <c r="D414" s="118" t="str">
        <f>個人申込書!Y52</f>
        <v/>
      </c>
      <c r="E414" s="118">
        <v>0</v>
      </c>
      <c r="F414" s="118">
        <v>5</v>
      </c>
      <c r="G414" s="119" t="str">
        <f>個人申込書!AN52</f>
        <v>999:99.99</v>
      </c>
    </row>
    <row r="415" spans="1:7">
      <c r="A415" s="118" t="str">
        <f>IF(B415="","",個人申込書!V53)</f>
        <v/>
      </c>
      <c r="B415" s="118" t="str">
        <f>個人申込書!AF53</f>
        <v/>
      </c>
      <c r="C415" s="118" t="str">
        <f>個人申込書!AJ53</f>
        <v/>
      </c>
      <c r="D415" s="118" t="str">
        <f>個人申込書!Y53</f>
        <v/>
      </c>
      <c r="E415" s="118">
        <v>0</v>
      </c>
      <c r="F415" s="118">
        <v>5</v>
      </c>
      <c r="G415" s="119" t="str">
        <f>個人申込書!AN53</f>
        <v>999:99.99</v>
      </c>
    </row>
    <row r="416" spans="1:7">
      <c r="A416" s="118" t="str">
        <f>IF(B416="","",個人申込書!V54)</f>
        <v/>
      </c>
      <c r="B416" s="118" t="str">
        <f>個人申込書!AF54</f>
        <v/>
      </c>
      <c r="C416" s="118" t="str">
        <f>個人申込書!AJ54</f>
        <v/>
      </c>
      <c r="D416" s="118" t="str">
        <f>個人申込書!Y54</f>
        <v/>
      </c>
      <c r="E416" s="118">
        <v>0</v>
      </c>
      <c r="F416" s="118">
        <v>5</v>
      </c>
      <c r="G416" s="119" t="str">
        <f>個人申込書!AN54</f>
        <v>999:99.99</v>
      </c>
    </row>
    <row r="417" spans="1:7">
      <c r="A417" s="118" t="str">
        <f>IF(B417="","",個人申込書!V55)</f>
        <v/>
      </c>
      <c r="B417" s="118" t="str">
        <f>個人申込書!AF55</f>
        <v/>
      </c>
      <c r="C417" s="118" t="str">
        <f>個人申込書!AJ55</f>
        <v/>
      </c>
      <c r="D417" s="118" t="str">
        <f>個人申込書!Y55</f>
        <v/>
      </c>
      <c r="E417" s="118">
        <v>0</v>
      </c>
      <c r="F417" s="118">
        <v>5</v>
      </c>
      <c r="G417" s="119" t="str">
        <f>個人申込書!AN55</f>
        <v>999:99.99</v>
      </c>
    </row>
    <row r="418" spans="1:7">
      <c r="A418" s="118" t="str">
        <f>IF(B418="","",個人申込書!V56)</f>
        <v/>
      </c>
      <c r="B418" s="118" t="str">
        <f>個人申込書!AF56</f>
        <v/>
      </c>
      <c r="C418" s="118" t="str">
        <f>個人申込書!AJ56</f>
        <v/>
      </c>
      <c r="D418" s="118" t="str">
        <f>個人申込書!Y56</f>
        <v/>
      </c>
      <c r="E418" s="118">
        <v>0</v>
      </c>
      <c r="F418" s="118">
        <v>5</v>
      </c>
      <c r="G418" s="119" t="str">
        <f>個人申込書!AN56</f>
        <v>999:99.99</v>
      </c>
    </row>
    <row r="419" spans="1:7">
      <c r="A419" s="118" t="str">
        <f>IF(B419="","",個人申込書!V57)</f>
        <v/>
      </c>
      <c r="B419" s="118" t="str">
        <f>個人申込書!AF57</f>
        <v/>
      </c>
      <c r="C419" s="118" t="str">
        <f>個人申込書!AJ57</f>
        <v/>
      </c>
      <c r="D419" s="118" t="str">
        <f>個人申込書!Y57</f>
        <v/>
      </c>
      <c r="E419" s="118">
        <v>0</v>
      </c>
      <c r="F419" s="118">
        <v>5</v>
      </c>
      <c r="G419" s="119" t="str">
        <f>個人申込書!AN57</f>
        <v>999:99.99</v>
      </c>
    </row>
    <row r="420" spans="1:7">
      <c r="A420" s="118" t="str">
        <f>IF(B420="","",個人申込書!V58)</f>
        <v/>
      </c>
      <c r="B420" s="118" t="str">
        <f>個人申込書!AF58</f>
        <v/>
      </c>
      <c r="C420" s="118" t="str">
        <f>個人申込書!AJ58</f>
        <v/>
      </c>
      <c r="D420" s="118" t="str">
        <f>個人申込書!Y58</f>
        <v/>
      </c>
      <c r="E420" s="118">
        <v>0</v>
      </c>
      <c r="F420" s="118">
        <v>5</v>
      </c>
      <c r="G420" s="119" t="str">
        <f>個人申込書!AN58</f>
        <v>999:99.99</v>
      </c>
    </row>
    <row r="421" spans="1:7">
      <c r="A421" s="118" t="str">
        <f>IF(B421="","",個人申込書!V59)</f>
        <v/>
      </c>
      <c r="B421" s="118" t="str">
        <f>個人申込書!AF59</f>
        <v/>
      </c>
      <c r="C421" s="118" t="str">
        <f>個人申込書!AJ59</f>
        <v/>
      </c>
      <c r="D421" s="118" t="str">
        <f>個人申込書!Y59</f>
        <v/>
      </c>
      <c r="E421" s="118">
        <v>0</v>
      </c>
      <c r="F421" s="118">
        <v>5</v>
      </c>
      <c r="G421" s="119" t="str">
        <f>個人申込書!AN59</f>
        <v>999:99.99</v>
      </c>
    </row>
    <row r="422" spans="1:7">
      <c r="A422" s="118" t="str">
        <f>IF(B422="","",個人申込書!V60)</f>
        <v/>
      </c>
      <c r="B422" s="118" t="str">
        <f>個人申込書!AF60</f>
        <v/>
      </c>
      <c r="C422" s="118" t="str">
        <f>個人申込書!AJ60</f>
        <v/>
      </c>
      <c r="D422" s="118" t="str">
        <f>個人申込書!Y60</f>
        <v/>
      </c>
      <c r="E422" s="118">
        <v>0</v>
      </c>
      <c r="F422" s="118">
        <v>5</v>
      </c>
      <c r="G422" s="119" t="str">
        <f>個人申込書!AN60</f>
        <v>999:99.99</v>
      </c>
    </row>
    <row r="423" spans="1:7">
      <c r="A423" s="118" t="str">
        <f>IF(B423="","",個人申込書!V61)</f>
        <v/>
      </c>
      <c r="B423" s="118" t="str">
        <f>個人申込書!AF61</f>
        <v/>
      </c>
      <c r="C423" s="118" t="str">
        <f>個人申込書!AJ61</f>
        <v/>
      </c>
      <c r="D423" s="118" t="str">
        <f>個人申込書!Y61</f>
        <v/>
      </c>
      <c r="E423" s="118">
        <v>0</v>
      </c>
      <c r="F423" s="118">
        <v>5</v>
      </c>
      <c r="G423" s="119" t="str">
        <f>個人申込書!AN61</f>
        <v>999:99.99</v>
      </c>
    </row>
    <row r="424" spans="1:7">
      <c r="A424" s="118" t="str">
        <f>IF(B424="","",個人申込書!V62)</f>
        <v/>
      </c>
      <c r="B424" s="118" t="str">
        <f>個人申込書!AF62</f>
        <v/>
      </c>
      <c r="C424" s="118" t="str">
        <f>個人申込書!AJ62</f>
        <v/>
      </c>
      <c r="D424" s="118" t="str">
        <f>個人申込書!Y62</f>
        <v/>
      </c>
      <c r="E424" s="118">
        <v>0</v>
      </c>
      <c r="F424" s="118">
        <v>5</v>
      </c>
      <c r="G424" s="119" t="str">
        <f>個人申込書!AN62</f>
        <v>999:99.99</v>
      </c>
    </row>
    <row r="425" spans="1:7">
      <c r="A425" s="118" t="str">
        <f>IF(B425="","",個人申込書!V63)</f>
        <v/>
      </c>
      <c r="B425" s="118" t="str">
        <f>個人申込書!AF63</f>
        <v/>
      </c>
      <c r="C425" s="118" t="str">
        <f>個人申込書!AJ63</f>
        <v/>
      </c>
      <c r="D425" s="118" t="str">
        <f>個人申込書!Y63</f>
        <v/>
      </c>
      <c r="E425" s="118">
        <v>0</v>
      </c>
      <c r="F425" s="118">
        <v>5</v>
      </c>
      <c r="G425" s="119" t="str">
        <f>個人申込書!AN63</f>
        <v>999:99.99</v>
      </c>
    </row>
    <row r="426" spans="1:7">
      <c r="A426" s="118" t="str">
        <f>IF(B426="","",個人申込書!V64)</f>
        <v/>
      </c>
      <c r="B426" s="118" t="str">
        <f>個人申込書!AF64</f>
        <v/>
      </c>
      <c r="C426" s="118" t="str">
        <f>個人申込書!AJ64</f>
        <v/>
      </c>
      <c r="D426" s="118" t="str">
        <f>個人申込書!Y64</f>
        <v/>
      </c>
      <c r="E426" s="118">
        <v>0</v>
      </c>
      <c r="F426" s="118">
        <v>5</v>
      </c>
      <c r="G426" s="119" t="str">
        <f>個人申込書!AN64</f>
        <v>999:99.99</v>
      </c>
    </row>
    <row r="427" spans="1:7">
      <c r="A427" s="118" t="str">
        <f>IF(B427="","",個人申込書!V65)</f>
        <v/>
      </c>
      <c r="B427" s="120" t="str">
        <f>個人申込書!AF65</f>
        <v/>
      </c>
      <c r="C427" s="120" t="str">
        <f>個人申込書!AJ65</f>
        <v/>
      </c>
      <c r="D427" s="120" t="str">
        <f>個人申込書!Y65</f>
        <v/>
      </c>
      <c r="E427" s="120">
        <v>0</v>
      </c>
      <c r="F427" s="120">
        <v>5</v>
      </c>
      <c r="G427" s="120" t="str">
        <f>個人申込書!AN65</f>
        <v>999:99.99</v>
      </c>
    </row>
    <row r="428" spans="1:7">
      <c r="A428" s="117"/>
      <c r="B428" s="118"/>
      <c r="C428" s="118"/>
      <c r="D428" s="118"/>
      <c r="E428" s="118"/>
      <c r="F428" s="118"/>
      <c r="G428" s="119"/>
    </row>
    <row r="429" spans="1:7">
      <c r="A429" s="120"/>
      <c r="B429" s="120"/>
      <c r="C429" s="120"/>
      <c r="D429" s="120"/>
      <c r="E429" s="120"/>
      <c r="F429" s="120"/>
      <c r="G429" s="120"/>
    </row>
    <row r="430" spans="1:7">
      <c r="A430" s="118" t="str">
        <f>IF(B430="","",個人申込書!V68)</f>
        <v/>
      </c>
      <c r="B430" s="118" t="str">
        <f>個人申込書!AF68</f>
        <v/>
      </c>
      <c r="C430" s="118" t="str">
        <f>個人申込書!AJ68</f>
        <v/>
      </c>
      <c r="D430" s="118" t="str">
        <f>個人申込書!Y68</f>
        <v/>
      </c>
      <c r="E430" s="118">
        <v>0</v>
      </c>
      <c r="F430" s="118">
        <v>0</v>
      </c>
      <c r="G430" s="119" t="str">
        <f>個人申込書!AN68</f>
        <v>999:99.99</v>
      </c>
    </row>
    <row r="431" spans="1:7">
      <c r="A431" s="118" t="str">
        <f>IF(B431="","",個人申込書!V69)</f>
        <v/>
      </c>
      <c r="B431" s="118" t="str">
        <f>個人申込書!AF69</f>
        <v/>
      </c>
      <c r="C431" s="118" t="str">
        <f>個人申込書!AJ69</f>
        <v/>
      </c>
      <c r="D431" s="118" t="str">
        <f>個人申込書!Y69</f>
        <v/>
      </c>
      <c r="E431" s="118">
        <v>0</v>
      </c>
      <c r="F431" s="118">
        <v>0</v>
      </c>
      <c r="G431" s="119" t="str">
        <f>個人申込書!AN69</f>
        <v>999:99.99</v>
      </c>
    </row>
    <row r="432" spans="1:7">
      <c r="A432" s="118" t="str">
        <f>IF(B432="","",個人申込書!V70)</f>
        <v/>
      </c>
      <c r="B432" s="118" t="str">
        <f>個人申込書!AF70</f>
        <v/>
      </c>
      <c r="C432" s="118" t="str">
        <f>個人申込書!AJ70</f>
        <v/>
      </c>
      <c r="D432" s="118" t="str">
        <f>個人申込書!Y70</f>
        <v/>
      </c>
      <c r="E432" s="118">
        <v>0</v>
      </c>
      <c r="F432" s="118">
        <v>0</v>
      </c>
      <c r="G432" s="119" t="str">
        <f>個人申込書!AN70</f>
        <v>999:99.99</v>
      </c>
    </row>
    <row r="433" spans="1:7">
      <c r="A433" s="118" t="str">
        <f>IF(B433="","",個人申込書!V71)</f>
        <v/>
      </c>
      <c r="B433" s="118" t="str">
        <f>個人申込書!AF71</f>
        <v/>
      </c>
      <c r="C433" s="118" t="str">
        <f>個人申込書!AJ71</f>
        <v/>
      </c>
      <c r="D433" s="118" t="str">
        <f>個人申込書!Y71</f>
        <v/>
      </c>
      <c r="E433" s="118">
        <v>0</v>
      </c>
      <c r="F433" s="118">
        <v>0</v>
      </c>
      <c r="G433" s="119" t="str">
        <f>個人申込書!AN71</f>
        <v>999:99.99</v>
      </c>
    </row>
    <row r="434" spans="1:7">
      <c r="A434" s="118" t="str">
        <f>IF(B434="","",個人申込書!V72)</f>
        <v/>
      </c>
      <c r="B434" s="118" t="str">
        <f>個人申込書!AF72</f>
        <v/>
      </c>
      <c r="C434" s="118" t="str">
        <f>個人申込書!AJ72</f>
        <v/>
      </c>
      <c r="D434" s="118" t="str">
        <f>個人申込書!Y72</f>
        <v/>
      </c>
      <c r="E434" s="118">
        <v>0</v>
      </c>
      <c r="F434" s="118">
        <v>0</v>
      </c>
      <c r="G434" s="119" t="str">
        <f>個人申込書!AN72</f>
        <v>999:99.99</v>
      </c>
    </row>
    <row r="435" spans="1:7">
      <c r="A435" s="118" t="str">
        <f>IF(B435="","",個人申込書!V73)</f>
        <v/>
      </c>
      <c r="B435" s="118" t="str">
        <f>個人申込書!AF73</f>
        <v/>
      </c>
      <c r="C435" s="118" t="str">
        <f>個人申込書!AJ73</f>
        <v/>
      </c>
      <c r="D435" s="118" t="str">
        <f>個人申込書!Y73</f>
        <v/>
      </c>
      <c r="E435" s="118">
        <v>0</v>
      </c>
      <c r="F435" s="118">
        <v>0</v>
      </c>
      <c r="G435" s="119" t="str">
        <f>個人申込書!AN73</f>
        <v>999:99.99</v>
      </c>
    </row>
    <row r="436" spans="1:7">
      <c r="A436" s="118" t="str">
        <f>IF(B436="","",個人申込書!V74)</f>
        <v/>
      </c>
      <c r="B436" s="118" t="str">
        <f>個人申込書!AF74</f>
        <v/>
      </c>
      <c r="C436" s="118" t="str">
        <f>個人申込書!AJ74</f>
        <v/>
      </c>
      <c r="D436" s="118" t="str">
        <f>個人申込書!Y74</f>
        <v/>
      </c>
      <c r="E436" s="118">
        <v>0</v>
      </c>
      <c r="F436" s="118">
        <v>0</v>
      </c>
      <c r="G436" s="119" t="str">
        <f>個人申込書!AN74</f>
        <v>999:99.99</v>
      </c>
    </row>
    <row r="437" spans="1:7">
      <c r="A437" s="118" t="str">
        <f>IF(B437="","",個人申込書!V75)</f>
        <v/>
      </c>
      <c r="B437" s="118" t="str">
        <f>個人申込書!AF75</f>
        <v/>
      </c>
      <c r="C437" s="118" t="str">
        <f>個人申込書!AJ75</f>
        <v/>
      </c>
      <c r="D437" s="118" t="str">
        <f>個人申込書!Y75</f>
        <v/>
      </c>
      <c r="E437" s="118">
        <v>0</v>
      </c>
      <c r="F437" s="118">
        <v>0</v>
      </c>
      <c r="G437" s="119" t="str">
        <f>個人申込書!AN75</f>
        <v>999:99.99</v>
      </c>
    </row>
    <row r="438" spans="1:7">
      <c r="A438" s="118" t="str">
        <f>IF(B438="","",個人申込書!V76)</f>
        <v/>
      </c>
      <c r="B438" s="118" t="str">
        <f>個人申込書!AF76</f>
        <v/>
      </c>
      <c r="C438" s="118" t="str">
        <f>個人申込書!AJ76</f>
        <v/>
      </c>
      <c r="D438" s="118" t="str">
        <f>個人申込書!Y76</f>
        <v/>
      </c>
      <c r="E438" s="118">
        <v>0</v>
      </c>
      <c r="F438" s="118">
        <v>0</v>
      </c>
      <c r="G438" s="119" t="str">
        <f>個人申込書!AN76</f>
        <v>999:99.99</v>
      </c>
    </row>
    <row r="439" spans="1:7">
      <c r="A439" s="118" t="str">
        <f>IF(B439="","",個人申込書!V77)</f>
        <v/>
      </c>
      <c r="B439" s="118" t="str">
        <f>個人申込書!AF77</f>
        <v/>
      </c>
      <c r="C439" s="118" t="str">
        <f>個人申込書!AJ77</f>
        <v/>
      </c>
      <c r="D439" s="118" t="str">
        <f>個人申込書!Y77</f>
        <v/>
      </c>
      <c r="E439" s="118">
        <v>0</v>
      </c>
      <c r="F439" s="118">
        <v>0</v>
      </c>
      <c r="G439" s="119" t="str">
        <f>個人申込書!AN77</f>
        <v>999:99.99</v>
      </c>
    </row>
    <row r="440" spans="1:7">
      <c r="A440" s="118" t="str">
        <f>IF(B440="","",個人申込書!V78)</f>
        <v/>
      </c>
      <c r="B440" s="118" t="str">
        <f>個人申込書!AF78</f>
        <v/>
      </c>
      <c r="C440" s="118" t="str">
        <f>個人申込書!AJ78</f>
        <v/>
      </c>
      <c r="D440" s="118" t="str">
        <f>個人申込書!Y78</f>
        <v/>
      </c>
      <c r="E440" s="118">
        <v>0</v>
      </c>
      <c r="F440" s="118">
        <v>0</v>
      </c>
      <c r="G440" s="119" t="str">
        <f>個人申込書!AN78</f>
        <v>999:99.99</v>
      </c>
    </row>
    <row r="441" spans="1:7">
      <c r="A441" s="118" t="str">
        <f>IF(B441="","",個人申込書!V79)</f>
        <v/>
      </c>
      <c r="B441" s="118" t="str">
        <f>個人申込書!AF79</f>
        <v/>
      </c>
      <c r="C441" s="118" t="str">
        <f>個人申込書!AJ79</f>
        <v/>
      </c>
      <c r="D441" s="118" t="str">
        <f>個人申込書!Y79</f>
        <v/>
      </c>
      <c r="E441" s="118">
        <v>0</v>
      </c>
      <c r="F441" s="118">
        <v>0</v>
      </c>
      <c r="G441" s="119" t="str">
        <f>個人申込書!AN79</f>
        <v>999:99.99</v>
      </c>
    </row>
    <row r="442" spans="1:7">
      <c r="A442" s="118" t="str">
        <f>IF(B442="","",個人申込書!V80)</f>
        <v/>
      </c>
      <c r="B442" s="118" t="str">
        <f>個人申込書!AF80</f>
        <v/>
      </c>
      <c r="C442" s="118" t="str">
        <f>個人申込書!AJ80</f>
        <v/>
      </c>
      <c r="D442" s="118" t="str">
        <f>個人申込書!Y80</f>
        <v/>
      </c>
      <c r="E442" s="118">
        <v>0</v>
      </c>
      <c r="F442" s="118">
        <v>0</v>
      </c>
      <c r="G442" s="119" t="str">
        <f>個人申込書!AN80</f>
        <v>999:99.99</v>
      </c>
    </row>
    <row r="443" spans="1:7">
      <c r="A443" s="118" t="str">
        <f>IF(B443="","",個人申込書!V81)</f>
        <v/>
      </c>
      <c r="B443" s="118" t="str">
        <f>個人申込書!AF81</f>
        <v/>
      </c>
      <c r="C443" s="118" t="str">
        <f>個人申込書!AJ81</f>
        <v/>
      </c>
      <c r="D443" s="118" t="str">
        <f>個人申込書!Y81</f>
        <v/>
      </c>
      <c r="E443" s="118">
        <v>0</v>
      </c>
      <c r="F443" s="118">
        <v>0</v>
      </c>
      <c r="G443" s="119" t="str">
        <f>個人申込書!AN81</f>
        <v>999:99.99</v>
      </c>
    </row>
    <row r="444" spans="1:7">
      <c r="A444" s="118" t="str">
        <f>IF(B444="","",個人申込書!V82)</f>
        <v/>
      </c>
      <c r="B444" s="118" t="str">
        <f>個人申込書!AF82</f>
        <v/>
      </c>
      <c r="C444" s="118" t="str">
        <f>個人申込書!AJ82</f>
        <v/>
      </c>
      <c r="D444" s="118" t="str">
        <f>個人申込書!Y82</f>
        <v/>
      </c>
      <c r="E444" s="118">
        <v>0</v>
      </c>
      <c r="F444" s="118">
        <v>0</v>
      </c>
      <c r="G444" s="119" t="str">
        <f>個人申込書!AN82</f>
        <v>999:99.99</v>
      </c>
    </row>
    <row r="445" spans="1:7">
      <c r="A445" s="118" t="str">
        <f>IF(B445="","",個人申込書!V83)</f>
        <v/>
      </c>
      <c r="B445" s="118" t="str">
        <f>個人申込書!AF83</f>
        <v/>
      </c>
      <c r="C445" s="118" t="str">
        <f>個人申込書!AJ83</f>
        <v/>
      </c>
      <c r="D445" s="118" t="str">
        <f>個人申込書!Y83</f>
        <v/>
      </c>
      <c r="E445" s="118">
        <v>0</v>
      </c>
      <c r="F445" s="118">
        <v>0</v>
      </c>
      <c r="G445" s="119" t="str">
        <f>個人申込書!AN83</f>
        <v>999:99.99</v>
      </c>
    </row>
    <row r="446" spans="1:7">
      <c r="A446" s="118" t="str">
        <f>IF(B446="","",個人申込書!V84)</f>
        <v/>
      </c>
      <c r="B446" s="118" t="str">
        <f>個人申込書!AF84</f>
        <v/>
      </c>
      <c r="C446" s="118" t="str">
        <f>個人申込書!AJ84</f>
        <v/>
      </c>
      <c r="D446" s="118" t="str">
        <f>個人申込書!Y84</f>
        <v/>
      </c>
      <c r="E446" s="118">
        <v>0</v>
      </c>
      <c r="F446" s="118">
        <v>0</v>
      </c>
      <c r="G446" s="119" t="str">
        <f>個人申込書!AN84</f>
        <v>999:99.99</v>
      </c>
    </row>
    <row r="447" spans="1:7">
      <c r="A447" s="118" t="str">
        <f>IF(B447="","",個人申込書!V85)</f>
        <v/>
      </c>
      <c r="B447" s="118" t="str">
        <f>個人申込書!AF85</f>
        <v/>
      </c>
      <c r="C447" s="118" t="str">
        <f>個人申込書!AJ85</f>
        <v/>
      </c>
      <c r="D447" s="118" t="str">
        <f>個人申込書!Y85</f>
        <v/>
      </c>
      <c r="E447" s="118">
        <v>0</v>
      </c>
      <c r="F447" s="118">
        <v>0</v>
      </c>
      <c r="G447" s="119" t="str">
        <f>個人申込書!AN85</f>
        <v>999:99.99</v>
      </c>
    </row>
    <row r="448" spans="1:7">
      <c r="A448" s="118" t="str">
        <f>IF(B448="","",個人申込書!V86)</f>
        <v/>
      </c>
      <c r="B448" s="118" t="str">
        <f>個人申込書!AF86</f>
        <v/>
      </c>
      <c r="C448" s="118" t="str">
        <f>個人申込書!AJ86</f>
        <v/>
      </c>
      <c r="D448" s="118" t="str">
        <f>個人申込書!Y86</f>
        <v/>
      </c>
      <c r="E448" s="118">
        <v>0</v>
      </c>
      <c r="F448" s="118">
        <v>0</v>
      </c>
      <c r="G448" s="119" t="str">
        <f>個人申込書!AN86</f>
        <v>999:99.99</v>
      </c>
    </row>
    <row r="449" spans="1:7">
      <c r="A449" s="118" t="str">
        <f>IF(B449="","",個人申込書!V87)</f>
        <v/>
      </c>
      <c r="B449" s="118" t="str">
        <f>個人申込書!AF87</f>
        <v/>
      </c>
      <c r="C449" s="118" t="str">
        <f>個人申込書!AJ87</f>
        <v/>
      </c>
      <c r="D449" s="118" t="str">
        <f>個人申込書!Y87</f>
        <v/>
      </c>
      <c r="E449" s="118">
        <v>0</v>
      </c>
      <c r="F449" s="118">
        <v>0</v>
      </c>
      <c r="G449" s="119" t="str">
        <f>個人申込書!AN87</f>
        <v>999:99.99</v>
      </c>
    </row>
    <row r="450" spans="1:7">
      <c r="A450" s="118" t="str">
        <f>IF(B450="","",個人申込書!V88)</f>
        <v/>
      </c>
      <c r="B450" s="118" t="str">
        <f>個人申込書!AF88</f>
        <v/>
      </c>
      <c r="C450" s="118" t="str">
        <f>個人申込書!AJ88</f>
        <v/>
      </c>
      <c r="D450" s="118" t="str">
        <f>個人申込書!Y88</f>
        <v/>
      </c>
      <c r="E450" s="118">
        <v>0</v>
      </c>
      <c r="F450" s="118">
        <v>0</v>
      </c>
      <c r="G450" s="119" t="str">
        <f>個人申込書!AN88</f>
        <v>999:99.99</v>
      </c>
    </row>
    <row r="451" spans="1:7">
      <c r="A451" s="118" t="str">
        <f>IF(B451="","",個人申込書!V89)</f>
        <v/>
      </c>
      <c r="B451" s="118" t="str">
        <f>個人申込書!AF89</f>
        <v/>
      </c>
      <c r="C451" s="118" t="str">
        <f>個人申込書!AJ89</f>
        <v/>
      </c>
      <c r="D451" s="118" t="str">
        <f>個人申込書!Y89</f>
        <v/>
      </c>
      <c r="E451" s="118">
        <v>0</v>
      </c>
      <c r="F451" s="118">
        <v>0</v>
      </c>
      <c r="G451" s="119" t="str">
        <f>個人申込書!AN89</f>
        <v>999:99.99</v>
      </c>
    </row>
    <row r="452" spans="1:7">
      <c r="A452" s="118" t="str">
        <f>IF(B452="","",個人申込書!V90)</f>
        <v/>
      </c>
      <c r="B452" s="118" t="str">
        <f>個人申込書!AF90</f>
        <v/>
      </c>
      <c r="C452" s="118" t="str">
        <f>個人申込書!AJ90</f>
        <v/>
      </c>
      <c r="D452" s="118" t="str">
        <f>個人申込書!Y90</f>
        <v/>
      </c>
      <c r="E452" s="118">
        <v>0</v>
      </c>
      <c r="F452" s="118">
        <v>0</v>
      </c>
      <c r="G452" s="119" t="str">
        <f>個人申込書!AN90</f>
        <v>999:99.99</v>
      </c>
    </row>
    <row r="453" spans="1:7">
      <c r="A453" s="118" t="str">
        <f>IF(B453="","",個人申込書!V91)</f>
        <v/>
      </c>
      <c r="B453" s="118" t="str">
        <f>個人申込書!AF91</f>
        <v/>
      </c>
      <c r="C453" s="118" t="str">
        <f>個人申込書!AJ91</f>
        <v/>
      </c>
      <c r="D453" s="118" t="str">
        <f>個人申込書!Y91</f>
        <v/>
      </c>
      <c r="E453" s="118">
        <v>0</v>
      </c>
      <c r="F453" s="118">
        <v>0</v>
      </c>
      <c r="G453" s="119" t="str">
        <f>個人申込書!AN91</f>
        <v>999:99.99</v>
      </c>
    </row>
    <row r="454" spans="1:7">
      <c r="A454" s="118" t="str">
        <f>IF(B454="","",個人申込書!V92)</f>
        <v/>
      </c>
      <c r="B454" s="118" t="str">
        <f>個人申込書!AF92</f>
        <v/>
      </c>
      <c r="C454" s="118" t="str">
        <f>個人申込書!AJ92</f>
        <v/>
      </c>
      <c r="D454" s="118" t="str">
        <f>個人申込書!Y92</f>
        <v/>
      </c>
      <c r="E454" s="118">
        <v>0</v>
      </c>
      <c r="F454" s="118">
        <v>0</v>
      </c>
      <c r="G454" s="119" t="str">
        <f>個人申込書!AN92</f>
        <v>999:99.99</v>
      </c>
    </row>
    <row r="455" spans="1:7">
      <c r="A455" s="118" t="str">
        <f>IF(B455="","",個人申込書!V93)</f>
        <v/>
      </c>
      <c r="B455" s="118" t="str">
        <f>個人申込書!AF93</f>
        <v/>
      </c>
      <c r="C455" s="118" t="str">
        <f>個人申込書!AJ93</f>
        <v/>
      </c>
      <c r="D455" s="118" t="str">
        <f>個人申込書!Y93</f>
        <v/>
      </c>
      <c r="E455" s="118">
        <v>0</v>
      </c>
      <c r="F455" s="118">
        <v>0</v>
      </c>
      <c r="G455" s="119" t="str">
        <f>個人申込書!AN93</f>
        <v>999:99.99</v>
      </c>
    </row>
    <row r="456" spans="1:7">
      <c r="A456" s="118" t="str">
        <f>IF(B456="","",個人申込書!V94)</f>
        <v/>
      </c>
      <c r="B456" s="118" t="str">
        <f>個人申込書!AF94</f>
        <v/>
      </c>
      <c r="C456" s="118" t="str">
        <f>個人申込書!AJ94</f>
        <v/>
      </c>
      <c r="D456" s="118" t="str">
        <f>個人申込書!Y94</f>
        <v/>
      </c>
      <c r="E456" s="118">
        <v>0</v>
      </c>
      <c r="F456" s="118">
        <v>0</v>
      </c>
      <c r="G456" s="119" t="str">
        <f>個人申込書!AN94</f>
        <v>999:99.99</v>
      </c>
    </row>
    <row r="457" spans="1:7">
      <c r="A457" s="118" t="str">
        <f>IF(B457="","",個人申込書!V95)</f>
        <v/>
      </c>
      <c r="B457" s="118" t="str">
        <f>個人申込書!AF95</f>
        <v/>
      </c>
      <c r="C457" s="118" t="str">
        <f>個人申込書!AJ95</f>
        <v/>
      </c>
      <c r="D457" s="118" t="str">
        <f>個人申込書!Y95</f>
        <v/>
      </c>
      <c r="E457" s="118">
        <v>0</v>
      </c>
      <c r="F457" s="118">
        <v>0</v>
      </c>
      <c r="G457" s="119" t="str">
        <f>個人申込書!AN95</f>
        <v>999:99.99</v>
      </c>
    </row>
    <row r="458" spans="1:7">
      <c r="A458" s="118" t="str">
        <f>IF(B458="","",個人申込書!V96)</f>
        <v/>
      </c>
      <c r="B458" s="118" t="str">
        <f>個人申込書!AF96</f>
        <v/>
      </c>
      <c r="C458" s="118" t="str">
        <f>個人申込書!AJ96</f>
        <v/>
      </c>
      <c r="D458" s="118" t="str">
        <f>個人申込書!Y96</f>
        <v/>
      </c>
      <c r="E458" s="118">
        <v>0</v>
      </c>
      <c r="F458" s="118">
        <v>0</v>
      </c>
      <c r="G458" s="119" t="str">
        <f>個人申込書!AN96</f>
        <v>999:99.99</v>
      </c>
    </row>
    <row r="459" spans="1:7">
      <c r="A459" s="118" t="str">
        <f>IF(B459="","",個人申込書!V97)</f>
        <v/>
      </c>
      <c r="B459" s="118" t="str">
        <f>個人申込書!AF97</f>
        <v/>
      </c>
      <c r="C459" s="118" t="str">
        <f>個人申込書!AJ97</f>
        <v/>
      </c>
      <c r="D459" s="118" t="str">
        <f>個人申込書!Y97</f>
        <v/>
      </c>
      <c r="E459" s="118">
        <v>0</v>
      </c>
      <c r="F459" s="118">
        <v>0</v>
      </c>
      <c r="G459" s="119" t="str">
        <f>個人申込書!AN97</f>
        <v>999:99.99</v>
      </c>
    </row>
    <row r="460" spans="1:7">
      <c r="A460" s="118" t="str">
        <f>IF(B460="","",個人申込書!V98)</f>
        <v/>
      </c>
      <c r="B460" s="118" t="str">
        <f>個人申込書!AF98</f>
        <v/>
      </c>
      <c r="C460" s="118" t="str">
        <f>個人申込書!AJ98</f>
        <v/>
      </c>
      <c r="D460" s="118" t="str">
        <f>個人申込書!Y98</f>
        <v/>
      </c>
      <c r="E460" s="118">
        <v>0</v>
      </c>
      <c r="F460" s="118">
        <v>0</v>
      </c>
      <c r="G460" s="119" t="str">
        <f>個人申込書!AN98</f>
        <v>999:99.99</v>
      </c>
    </row>
    <row r="461" spans="1:7">
      <c r="A461" s="118" t="str">
        <f>IF(B461="","",個人申込書!V99)</f>
        <v/>
      </c>
      <c r="B461" s="118" t="str">
        <f>個人申込書!AF99</f>
        <v/>
      </c>
      <c r="C461" s="118" t="str">
        <f>個人申込書!AJ99</f>
        <v/>
      </c>
      <c r="D461" s="118" t="str">
        <f>個人申込書!Y99</f>
        <v/>
      </c>
      <c r="E461" s="118">
        <v>0</v>
      </c>
      <c r="F461" s="118">
        <v>0</v>
      </c>
      <c r="G461" s="119" t="str">
        <f>個人申込書!AN99</f>
        <v>999:99.99</v>
      </c>
    </row>
    <row r="462" spans="1:7">
      <c r="A462" s="118" t="str">
        <f>IF(B462="","",個人申込書!V100)</f>
        <v/>
      </c>
      <c r="B462" s="118" t="str">
        <f>個人申込書!AF100</f>
        <v/>
      </c>
      <c r="C462" s="118" t="str">
        <f>個人申込書!AJ100</f>
        <v/>
      </c>
      <c r="D462" s="118" t="str">
        <f>個人申込書!Y100</f>
        <v/>
      </c>
      <c r="E462" s="118">
        <v>0</v>
      </c>
      <c r="F462" s="118">
        <v>0</v>
      </c>
      <c r="G462" s="119" t="str">
        <f>個人申込書!AN100</f>
        <v>999:99.99</v>
      </c>
    </row>
    <row r="463" spans="1:7">
      <c r="A463" s="118" t="str">
        <f>IF(B463="","",個人申込書!V101)</f>
        <v/>
      </c>
      <c r="B463" s="118" t="str">
        <f>個人申込書!AF101</f>
        <v/>
      </c>
      <c r="C463" s="118" t="str">
        <f>個人申込書!AJ101</f>
        <v/>
      </c>
      <c r="D463" s="118" t="str">
        <f>個人申込書!Y101</f>
        <v/>
      </c>
      <c r="E463" s="118">
        <v>0</v>
      </c>
      <c r="F463" s="118">
        <v>0</v>
      </c>
      <c r="G463" s="119" t="str">
        <f>個人申込書!AN101</f>
        <v>999:99.99</v>
      </c>
    </row>
    <row r="464" spans="1:7">
      <c r="A464" s="118" t="str">
        <f>IF(B464="","",個人申込書!V102)</f>
        <v/>
      </c>
      <c r="B464" s="118" t="str">
        <f>個人申込書!AF102</f>
        <v/>
      </c>
      <c r="C464" s="118" t="str">
        <f>個人申込書!AJ102</f>
        <v/>
      </c>
      <c r="D464" s="118" t="str">
        <f>個人申込書!Y102</f>
        <v/>
      </c>
      <c r="E464" s="118">
        <v>0</v>
      </c>
      <c r="F464" s="118">
        <v>0</v>
      </c>
      <c r="G464" s="119" t="str">
        <f>個人申込書!AN102</f>
        <v>999:99.99</v>
      </c>
    </row>
    <row r="465" spans="1:7">
      <c r="A465" s="118" t="str">
        <f>IF(B465="","",個人申込書!V103)</f>
        <v/>
      </c>
      <c r="B465" s="118" t="str">
        <f>個人申込書!AF103</f>
        <v/>
      </c>
      <c r="C465" s="118" t="str">
        <f>個人申込書!AJ103</f>
        <v/>
      </c>
      <c r="D465" s="118" t="str">
        <f>個人申込書!Y103</f>
        <v/>
      </c>
      <c r="E465" s="118">
        <v>0</v>
      </c>
      <c r="F465" s="118">
        <v>0</v>
      </c>
      <c r="G465" s="119" t="str">
        <f>個人申込書!AN103</f>
        <v>999:99.99</v>
      </c>
    </row>
    <row r="466" spans="1:7">
      <c r="A466" s="118" t="str">
        <f>IF(B466="","",個人申込書!V104)</f>
        <v/>
      </c>
      <c r="B466" s="118" t="str">
        <f>個人申込書!AF104</f>
        <v/>
      </c>
      <c r="C466" s="118" t="str">
        <f>個人申込書!AJ104</f>
        <v/>
      </c>
      <c r="D466" s="118" t="str">
        <f>個人申込書!Y104</f>
        <v/>
      </c>
      <c r="E466" s="118">
        <v>0</v>
      </c>
      <c r="F466" s="118">
        <v>0</v>
      </c>
      <c r="G466" s="119" t="str">
        <f>個人申込書!AN104</f>
        <v>999:99.99</v>
      </c>
    </row>
    <row r="467" spans="1:7">
      <c r="A467" s="118" t="str">
        <f>IF(B467="","",個人申込書!V105)</f>
        <v/>
      </c>
      <c r="B467" s="118" t="str">
        <f>個人申込書!AF105</f>
        <v/>
      </c>
      <c r="C467" s="118" t="str">
        <f>個人申込書!AJ105</f>
        <v/>
      </c>
      <c r="D467" s="118" t="str">
        <f>個人申込書!Y105</f>
        <v/>
      </c>
      <c r="E467" s="118">
        <v>0</v>
      </c>
      <c r="F467" s="118">
        <v>0</v>
      </c>
      <c r="G467" s="119" t="str">
        <f>個人申込書!AN105</f>
        <v>999:99.99</v>
      </c>
    </row>
    <row r="468" spans="1:7">
      <c r="A468" s="118" t="str">
        <f>IF(B468="","",個人申込書!V106)</f>
        <v/>
      </c>
      <c r="B468" s="118" t="str">
        <f>個人申込書!AF106</f>
        <v/>
      </c>
      <c r="C468" s="118" t="str">
        <f>個人申込書!AJ106</f>
        <v/>
      </c>
      <c r="D468" s="118" t="str">
        <f>個人申込書!Y106</f>
        <v/>
      </c>
      <c r="E468" s="118">
        <v>0</v>
      </c>
      <c r="F468" s="118">
        <v>0</v>
      </c>
      <c r="G468" s="119" t="str">
        <f>個人申込書!AN106</f>
        <v>999:99.99</v>
      </c>
    </row>
    <row r="469" spans="1:7">
      <c r="A469" s="118" t="str">
        <f>IF(B469="","",個人申込書!V107)</f>
        <v/>
      </c>
      <c r="B469" s="118" t="str">
        <f>個人申込書!AF107</f>
        <v/>
      </c>
      <c r="C469" s="118" t="str">
        <f>個人申込書!AJ107</f>
        <v/>
      </c>
      <c r="D469" s="118" t="str">
        <f>個人申込書!Y107</f>
        <v/>
      </c>
      <c r="E469" s="118">
        <v>0</v>
      </c>
      <c r="F469" s="118">
        <v>0</v>
      </c>
      <c r="G469" s="119" t="str">
        <f>個人申込書!AN107</f>
        <v>999:99.99</v>
      </c>
    </row>
    <row r="470" spans="1:7">
      <c r="A470" s="118" t="str">
        <f>IF(B470="","",個人申込書!V108)</f>
        <v/>
      </c>
      <c r="B470" s="118" t="str">
        <f>個人申込書!AF108</f>
        <v/>
      </c>
      <c r="C470" s="118" t="str">
        <f>個人申込書!AJ108</f>
        <v/>
      </c>
      <c r="D470" s="118" t="str">
        <f>個人申込書!Y108</f>
        <v/>
      </c>
      <c r="E470" s="118">
        <v>0</v>
      </c>
      <c r="F470" s="118">
        <v>0</v>
      </c>
      <c r="G470" s="119" t="str">
        <f>個人申込書!AN108</f>
        <v>999:99.99</v>
      </c>
    </row>
    <row r="471" spans="1:7">
      <c r="A471" s="118" t="str">
        <f>IF(B471="","",個人申込書!V109)</f>
        <v/>
      </c>
      <c r="B471" s="118" t="str">
        <f>個人申込書!AF109</f>
        <v/>
      </c>
      <c r="C471" s="118" t="str">
        <f>個人申込書!AJ109</f>
        <v/>
      </c>
      <c r="D471" s="118" t="str">
        <f>個人申込書!Y109</f>
        <v/>
      </c>
      <c r="E471" s="118">
        <v>0</v>
      </c>
      <c r="F471" s="118">
        <v>0</v>
      </c>
      <c r="G471" s="119" t="str">
        <f>個人申込書!AN109</f>
        <v>999:99.99</v>
      </c>
    </row>
    <row r="472" spans="1:7">
      <c r="A472" s="118" t="str">
        <f>IF(B472="","",個人申込書!V110)</f>
        <v/>
      </c>
      <c r="B472" s="118" t="str">
        <f>個人申込書!AF110</f>
        <v/>
      </c>
      <c r="C472" s="118" t="str">
        <f>個人申込書!AJ110</f>
        <v/>
      </c>
      <c r="D472" s="118" t="str">
        <f>個人申込書!Y110</f>
        <v/>
      </c>
      <c r="E472" s="118">
        <v>0</v>
      </c>
      <c r="F472" s="118">
        <v>0</v>
      </c>
      <c r="G472" s="119" t="str">
        <f>個人申込書!AN110</f>
        <v>999:99.99</v>
      </c>
    </row>
    <row r="473" spans="1:7">
      <c r="A473" s="118" t="str">
        <f>IF(B473="","",個人申込書!V111)</f>
        <v/>
      </c>
      <c r="B473" s="118" t="str">
        <f>個人申込書!AF111</f>
        <v/>
      </c>
      <c r="C473" s="118" t="str">
        <f>個人申込書!AJ111</f>
        <v/>
      </c>
      <c r="D473" s="118" t="str">
        <f>個人申込書!Y111</f>
        <v/>
      </c>
      <c r="E473" s="118">
        <v>0</v>
      </c>
      <c r="F473" s="118">
        <v>0</v>
      </c>
      <c r="G473" s="119" t="str">
        <f>個人申込書!AN111</f>
        <v>999:99.99</v>
      </c>
    </row>
    <row r="474" spans="1:7">
      <c r="A474" s="118" t="str">
        <f>IF(B474="","",個人申込書!V112)</f>
        <v/>
      </c>
      <c r="B474" s="118" t="str">
        <f>個人申込書!AF112</f>
        <v/>
      </c>
      <c r="C474" s="118" t="str">
        <f>個人申込書!AJ112</f>
        <v/>
      </c>
      <c r="D474" s="118" t="str">
        <f>個人申込書!Y112</f>
        <v/>
      </c>
      <c r="E474" s="118">
        <v>0</v>
      </c>
      <c r="F474" s="118">
        <v>0</v>
      </c>
      <c r="G474" s="119" t="str">
        <f>個人申込書!AN112</f>
        <v>999:99.99</v>
      </c>
    </row>
    <row r="475" spans="1:7">
      <c r="A475" s="118" t="str">
        <f>IF(B475="","",個人申込書!V113)</f>
        <v/>
      </c>
      <c r="B475" s="118" t="str">
        <f>個人申込書!AF113</f>
        <v/>
      </c>
      <c r="C475" s="118" t="str">
        <f>個人申込書!AJ113</f>
        <v/>
      </c>
      <c r="D475" s="118" t="str">
        <f>個人申込書!Y113</f>
        <v/>
      </c>
      <c r="E475" s="118">
        <v>0</v>
      </c>
      <c r="F475" s="118">
        <v>0</v>
      </c>
      <c r="G475" s="119" t="str">
        <f>個人申込書!AN113</f>
        <v>999:99.99</v>
      </c>
    </row>
    <row r="476" spans="1:7">
      <c r="A476" s="118" t="str">
        <f>IF(B476="","",個人申込書!V114)</f>
        <v/>
      </c>
      <c r="B476" s="118" t="str">
        <f>個人申込書!AF114</f>
        <v/>
      </c>
      <c r="C476" s="118" t="str">
        <f>個人申込書!AJ114</f>
        <v/>
      </c>
      <c r="D476" s="118" t="str">
        <f>個人申込書!Y114</f>
        <v/>
      </c>
      <c r="E476" s="118">
        <v>0</v>
      </c>
      <c r="F476" s="118">
        <v>0</v>
      </c>
      <c r="G476" s="119" t="str">
        <f>個人申込書!AN114</f>
        <v>999:99.99</v>
      </c>
    </row>
    <row r="477" spans="1:7">
      <c r="A477" s="118" t="str">
        <f>IF(B477="","",個人申込書!V115)</f>
        <v/>
      </c>
      <c r="B477" s="118" t="str">
        <f>個人申込書!AF115</f>
        <v/>
      </c>
      <c r="C477" s="118" t="str">
        <f>個人申込書!AJ115</f>
        <v/>
      </c>
      <c r="D477" s="118" t="str">
        <f>個人申込書!Y115</f>
        <v/>
      </c>
      <c r="E477" s="118">
        <v>0</v>
      </c>
      <c r="F477" s="118">
        <v>0</v>
      </c>
      <c r="G477" s="119" t="str">
        <f>個人申込書!AN115</f>
        <v>999:99.99</v>
      </c>
    </row>
    <row r="478" spans="1:7">
      <c r="A478" s="118" t="str">
        <f>IF(B478="","",個人申込書!V116)</f>
        <v/>
      </c>
      <c r="B478" s="118" t="str">
        <f>個人申込書!AF116</f>
        <v/>
      </c>
      <c r="C478" s="118" t="str">
        <f>個人申込書!AJ116</f>
        <v/>
      </c>
      <c r="D478" s="118" t="str">
        <f>個人申込書!Y116</f>
        <v/>
      </c>
      <c r="E478" s="118">
        <v>0</v>
      </c>
      <c r="F478" s="118">
        <v>0</v>
      </c>
      <c r="G478" s="119" t="str">
        <f>個人申込書!AN116</f>
        <v>999:99.99</v>
      </c>
    </row>
    <row r="479" spans="1:7">
      <c r="A479" s="118" t="str">
        <f>IF(B479="","",個人申込書!V117)</f>
        <v/>
      </c>
      <c r="B479" s="118" t="str">
        <f>個人申込書!AF117</f>
        <v/>
      </c>
      <c r="C479" s="118" t="str">
        <f>個人申込書!AJ117</f>
        <v/>
      </c>
      <c r="D479" s="118" t="str">
        <f>個人申込書!Y117</f>
        <v/>
      </c>
      <c r="E479" s="118">
        <v>0</v>
      </c>
      <c r="F479" s="118">
        <v>0</v>
      </c>
      <c r="G479" s="119" t="str">
        <f>個人申込書!AN117</f>
        <v>999:99.99</v>
      </c>
    </row>
    <row r="480" spans="1:7">
      <c r="A480" s="118" t="str">
        <f>IF(B480="","",個人申込書!V118)</f>
        <v/>
      </c>
      <c r="B480" s="118" t="str">
        <f>個人申込書!AF118</f>
        <v/>
      </c>
      <c r="C480" s="118" t="str">
        <f>個人申込書!AJ118</f>
        <v/>
      </c>
      <c r="D480" s="118" t="str">
        <f>個人申込書!Y118</f>
        <v/>
      </c>
      <c r="E480" s="118">
        <v>0</v>
      </c>
      <c r="F480" s="118">
        <v>0</v>
      </c>
      <c r="G480" s="119" t="str">
        <f>個人申込書!AN118</f>
        <v>999:99.99</v>
      </c>
    </row>
    <row r="481" spans="1:7">
      <c r="A481" s="118" t="str">
        <f>IF(B481="","",個人申込書!V119)</f>
        <v/>
      </c>
      <c r="B481" s="118" t="str">
        <f>個人申込書!AF119</f>
        <v/>
      </c>
      <c r="C481" s="118" t="str">
        <f>個人申込書!AJ119</f>
        <v/>
      </c>
      <c r="D481" s="118" t="str">
        <f>個人申込書!Y119</f>
        <v/>
      </c>
      <c r="E481" s="118">
        <v>0</v>
      </c>
      <c r="F481" s="118">
        <v>0</v>
      </c>
      <c r="G481" s="119" t="str">
        <f>個人申込書!AN119</f>
        <v>999:99.99</v>
      </c>
    </row>
    <row r="482" spans="1:7">
      <c r="A482" s="118" t="str">
        <f>IF(B482="","",個人申込書!V120)</f>
        <v/>
      </c>
      <c r="B482" s="118" t="str">
        <f>個人申込書!AF120</f>
        <v/>
      </c>
      <c r="C482" s="118" t="str">
        <f>個人申込書!AJ120</f>
        <v/>
      </c>
      <c r="D482" s="118" t="str">
        <f>個人申込書!Y120</f>
        <v/>
      </c>
      <c r="E482" s="118">
        <v>0</v>
      </c>
      <c r="F482" s="118">
        <v>0</v>
      </c>
      <c r="G482" s="119" t="str">
        <f>個人申込書!AN120</f>
        <v>999:99.99</v>
      </c>
    </row>
    <row r="483" spans="1:7">
      <c r="A483" s="118" t="str">
        <f>IF(B483="","",個人申込書!V121)</f>
        <v/>
      </c>
      <c r="B483" s="118" t="str">
        <f>個人申込書!AF121</f>
        <v/>
      </c>
      <c r="C483" s="118" t="str">
        <f>個人申込書!AJ121</f>
        <v/>
      </c>
      <c r="D483" s="118" t="str">
        <f>個人申込書!Y121</f>
        <v/>
      </c>
      <c r="E483" s="118">
        <v>0</v>
      </c>
      <c r="F483" s="118">
        <v>0</v>
      </c>
      <c r="G483" s="119" t="str">
        <f>個人申込書!AN121</f>
        <v>999:99.99</v>
      </c>
    </row>
    <row r="484" spans="1:7">
      <c r="A484" s="118" t="str">
        <f>IF(B484="","",個人申込書!V122)</f>
        <v/>
      </c>
      <c r="B484" s="118" t="str">
        <f>個人申込書!AF122</f>
        <v/>
      </c>
      <c r="C484" s="118" t="str">
        <f>個人申込書!AJ122</f>
        <v/>
      </c>
      <c r="D484" s="118" t="str">
        <f>個人申込書!Y122</f>
        <v/>
      </c>
      <c r="E484" s="118">
        <v>0</v>
      </c>
      <c r="F484" s="118">
        <v>0</v>
      </c>
      <c r="G484" s="119" t="str">
        <f>個人申込書!AN122</f>
        <v>999:99.99</v>
      </c>
    </row>
    <row r="485" spans="1:7">
      <c r="A485" s="118" t="str">
        <f>IF(B485="","",個人申込書!V123)</f>
        <v/>
      </c>
      <c r="B485" s="118" t="str">
        <f>個人申込書!AF123</f>
        <v/>
      </c>
      <c r="C485" s="118" t="str">
        <f>個人申込書!AJ123</f>
        <v/>
      </c>
      <c r="D485" s="118" t="str">
        <f>個人申込書!Y123</f>
        <v/>
      </c>
      <c r="E485" s="118">
        <v>0</v>
      </c>
      <c r="F485" s="118">
        <v>0</v>
      </c>
      <c r="G485" s="119" t="str">
        <f>個人申込書!AN123</f>
        <v>999:99.99</v>
      </c>
    </row>
    <row r="486" spans="1:7">
      <c r="A486" s="118" t="str">
        <f>IF(B486="","",個人申込書!V124)</f>
        <v/>
      </c>
      <c r="B486" s="118" t="str">
        <f>個人申込書!AF124</f>
        <v/>
      </c>
      <c r="C486" s="118" t="str">
        <f>個人申込書!AJ124</f>
        <v/>
      </c>
      <c r="D486" s="118" t="str">
        <f>個人申込書!Y124</f>
        <v/>
      </c>
      <c r="E486" s="118">
        <v>0</v>
      </c>
      <c r="F486" s="118">
        <v>0</v>
      </c>
      <c r="G486" s="119" t="str">
        <f>個人申込書!AN124</f>
        <v>999:99.99</v>
      </c>
    </row>
    <row r="487" spans="1:7">
      <c r="A487" s="118" t="str">
        <f>IF(B487="","",個人申込書!V125)</f>
        <v/>
      </c>
      <c r="B487" s="118" t="str">
        <f>個人申込書!AF125</f>
        <v/>
      </c>
      <c r="C487" s="118" t="str">
        <f>個人申込書!AJ125</f>
        <v/>
      </c>
      <c r="D487" s="118" t="str">
        <f>個人申込書!Y125</f>
        <v/>
      </c>
      <c r="E487" s="118">
        <v>0</v>
      </c>
      <c r="F487" s="118">
        <v>0</v>
      </c>
      <c r="G487" s="119" t="str">
        <f>個人申込書!AN125</f>
        <v>999:99.99</v>
      </c>
    </row>
    <row r="488" spans="1:7">
      <c r="A488" s="118" t="str">
        <f>IF(B488="","",個人申込書!V126)</f>
        <v/>
      </c>
      <c r="B488" s="118" t="str">
        <f>個人申込書!AF126</f>
        <v/>
      </c>
      <c r="C488" s="118" t="str">
        <f>個人申込書!AJ126</f>
        <v/>
      </c>
      <c r="D488" s="118" t="str">
        <f>個人申込書!Y126</f>
        <v/>
      </c>
      <c r="E488" s="118">
        <v>0</v>
      </c>
      <c r="F488" s="118">
        <v>0</v>
      </c>
      <c r="G488" s="119" t="str">
        <f>個人申込書!AN126</f>
        <v>999:99.99</v>
      </c>
    </row>
    <row r="489" spans="1:7">
      <c r="A489" s="120" t="str">
        <f>IF(B489="","",個人申込書!V127)</f>
        <v/>
      </c>
      <c r="B489" s="120" t="str">
        <f>個人申込書!AF127</f>
        <v/>
      </c>
      <c r="C489" s="120" t="str">
        <f>個人申込書!AJ127</f>
        <v/>
      </c>
      <c r="D489" s="120" t="str">
        <f>個人申込書!Y127</f>
        <v/>
      </c>
      <c r="E489" s="120">
        <v>0</v>
      </c>
      <c r="F489" s="120">
        <v>0</v>
      </c>
      <c r="G489" s="120" t="str">
        <f>個人申込書!AN127</f>
        <v>999:99.99</v>
      </c>
    </row>
    <row r="490" spans="1:7">
      <c r="E490" s="57"/>
      <c r="F490" s="57"/>
    </row>
    <row r="491" spans="1:7">
      <c r="E491" s="57"/>
      <c r="F491" s="57"/>
    </row>
    <row r="492" spans="1:7">
      <c r="E492" s="57"/>
      <c r="F492" s="57"/>
    </row>
    <row r="493" spans="1:7">
      <c r="E493" s="57"/>
      <c r="F493" s="57"/>
    </row>
    <row r="494" spans="1:7">
      <c r="E494" s="57"/>
      <c r="F494" s="57"/>
    </row>
    <row r="495" spans="1:7">
      <c r="E495" s="57"/>
      <c r="F495" s="57"/>
    </row>
    <row r="496" spans="1:7">
      <c r="E496" s="57"/>
      <c r="F496" s="57"/>
    </row>
    <row r="497" spans="5:6">
      <c r="E497" s="57"/>
      <c r="F497" s="57"/>
    </row>
    <row r="498" spans="5:6">
      <c r="E498" s="57"/>
      <c r="F498" s="57"/>
    </row>
  </sheetData>
  <phoneticPr fontId="3"/>
  <pageMargins left="0.75" right="0.75" top="1" bottom="1"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N61"/>
  <sheetViews>
    <sheetView workbookViewId="0">
      <selection activeCell="O29" sqref="O29:P29"/>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58" customFormat="1">
      <c r="A1" s="58" t="s">
        <v>135</v>
      </c>
      <c r="B1" s="58" t="s">
        <v>134</v>
      </c>
      <c r="C1" s="58" t="s">
        <v>133</v>
      </c>
      <c r="D1" s="58" t="s">
        <v>132</v>
      </c>
      <c r="E1" s="58" t="s">
        <v>131</v>
      </c>
      <c r="F1" s="58" t="s">
        <v>130</v>
      </c>
      <c r="G1" s="58" t="s">
        <v>129</v>
      </c>
      <c r="H1" s="58" t="s">
        <v>128</v>
      </c>
      <c r="I1" s="58" t="s">
        <v>127</v>
      </c>
      <c r="J1" s="58" t="s">
        <v>126</v>
      </c>
      <c r="K1" s="58" t="s">
        <v>125</v>
      </c>
      <c r="L1" s="58" t="s">
        <v>124</v>
      </c>
      <c r="M1" s="58" t="s">
        <v>123</v>
      </c>
      <c r="N1" s="58" t="s">
        <v>122</v>
      </c>
    </row>
    <row r="2" spans="1:14">
      <c r="A2" s="59" t="str">
        <f>IF(リレー申込書!D6="","",リレー申込書!W6)</f>
        <v/>
      </c>
      <c r="B2" s="71" t="str">
        <f>IF(A2="","",チーム登録!$Q$5)</f>
        <v/>
      </c>
      <c r="C2" s="59" t="str">
        <f>IF(A2="","",チーム登録!$S$11)</f>
        <v/>
      </c>
      <c r="D2">
        <v>5</v>
      </c>
      <c r="E2" s="59" t="str">
        <f>IF(A2="","",リレー申込書!C6)</f>
        <v/>
      </c>
      <c r="F2" s="59" t="str">
        <f>IF(A2="","",リレー申込書!M6)</f>
        <v/>
      </c>
      <c r="G2" s="61" t="str">
        <f>団体!B3</f>
        <v/>
      </c>
      <c r="H2">
        <v>0</v>
      </c>
      <c r="I2" t="str">
        <f>IF(A2="","",リレー申込書!Q6)</f>
        <v/>
      </c>
      <c r="J2" t="str">
        <f>IF(A2="","",リレー申込書!R6)</f>
        <v/>
      </c>
      <c r="K2" t="str">
        <f>IF($A2="","",リレー申込書!AM6)</f>
        <v/>
      </c>
      <c r="L2" t="str">
        <f>IF($A2="","",リレー申込書!AN6)</f>
        <v/>
      </c>
      <c r="M2" t="str">
        <f>IF($A2="","",リレー申込書!AO6)</f>
        <v/>
      </c>
      <c r="N2" t="str">
        <f>IF($A2="","",リレー申込書!AP6)</f>
        <v/>
      </c>
    </row>
    <row r="3" spans="1:14">
      <c r="A3" s="59" t="str">
        <f>IF(リレー申込書!D7="","",リレー申込書!W7)</f>
        <v/>
      </c>
      <c r="B3" s="71" t="str">
        <f>IF(A3="","",チーム登録!$Q$5)</f>
        <v/>
      </c>
      <c r="C3" s="59" t="str">
        <f>IF(A3="","",チーム登録!$S$11)</f>
        <v/>
      </c>
      <c r="D3" s="59">
        <v>5</v>
      </c>
      <c r="E3" s="59" t="str">
        <f>IF(A3="","",リレー申込書!C7)</f>
        <v/>
      </c>
      <c r="F3" s="59" t="str">
        <f>IF(A3="","",リレー申込書!M7)</f>
        <v/>
      </c>
      <c r="G3" s="61" t="str">
        <f>G2</f>
        <v/>
      </c>
      <c r="H3">
        <v>0</v>
      </c>
      <c r="I3" t="str">
        <f>IF(A3="","",リレー申込書!Q7)</f>
        <v/>
      </c>
      <c r="J3" t="str">
        <f>IF(A3="","",リレー申込書!R7)</f>
        <v/>
      </c>
      <c r="K3" t="str">
        <f>IF($A3="","",リレー申込書!AM7)</f>
        <v/>
      </c>
      <c r="L3" t="str">
        <f>IF($A3="","",リレー申込書!AN7)</f>
        <v/>
      </c>
      <c r="M3" t="str">
        <f>IF($A3="","",リレー申込書!AO7)</f>
        <v/>
      </c>
      <c r="N3" t="str">
        <f>IF($A3="","",リレー申込書!AP7)</f>
        <v/>
      </c>
    </row>
    <row r="4" spans="1:14">
      <c r="A4" s="59" t="str">
        <f>IF(リレー申込書!D8="","",リレー申込書!W8)</f>
        <v/>
      </c>
      <c r="B4" s="71" t="str">
        <f>IF(A4="","",チーム登録!$Q$5)</f>
        <v/>
      </c>
      <c r="C4" s="59" t="str">
        <f>IF(A4="","",チーム登録!$S$11)</f>
        <v/>
      </c>
      <c r="D4" s="59">
        <v>5</v>
      </c>
      <c r="E4" s="59" t="str">
        <f>IF(A4="","",リレー申込書!C8)</f>
        <v/>
      </c>
      <c r="F4" s="59" t="str">
        <f>IF(A4="","",リレー申込書!M8)</f>
        <v/>
      </c>
      <c r="G4" s="61" t="str">
        <f t="shared" ref="G4:G61" si="0">G3</f>
        <v/>
      </c>
      <c r="H4" s="59">
        <v>0</v>
      </c>
      <c r="I4" t="str">
        <f>IF(A4="","",リレー申込書!Q8)</f>
        <v/>
      </c>
      <c r="J4" t="str">
        <f>IF(A4="","",リレー申込書!R8)</f>
        <v/>
      </c>
      <c r="K4" t="str">
        <f>IF($A4="","",リレー申込書!AM8)</f>
        <v/>
      </c>
      <c r="L4" t="str">
        <f>IF($A4="","",リレー申込書!AN8)</f>
        <v/>
      </c>
      <c r="M4" t="str">
        <f>IF($A4="","",リレー申込書!AO8)</f>
        <v/>
      </c>
      <c r="N4" t="str">
        <f>IF($A4="","",リレー申込書!AP8)</f>
        <v/>
      </c>
    </row>
    <row r="5" spans="1:14">
      <c r="A5" s="59" t="str">
        <f>IF(リレー申込書!D9="","",リレー申込書!W9)</f>
        <v/>
      </c>
      <c r="B5" s="71" t="str">
        <f>IF(A5="","",チーム登録!$Q$5)</f>
        <v/>
      </c>
      <c r="C5" s="59" t="str">
        <f>IF(A5="","",チーム登録!$S$11)</f>
        <v/>
      </c>
      <c r="D5" s="59">
        <v>5</v>
      </c>
      <c r="E5" s="59" t="str">
        <f>IF(A5="","",リレー申込書!C9)</f>
        <v/>
      </c>
      <c r="F5" s="59" t="str">
        <f>IF(A5="","",リレー申込書!M9)</f>
        <v/>
      </c>
      <c r="G5" s="61" t="str">
        <f t="shared" si="0"/>
        <v/>
      </c>
      <c r="H5" s="59">
        <v>0</v>
      </c>
      <c r="I5" t="str">
        <f>IF(A5="","",リレー申込書!Q9)</f>
        <v/>
      </c>
      <c r="J5" t="str">
        <f>IF(A5="","",リレー申込書!R9)</f>
        <v/>
      </c>
      <c r="K5" t="str">
        <f>IF($A5="","",リレー申込書!AM9)</f>
        <v/>
      </c>
      <c r="L5" t="str">
        <f>IF($A5="","",リレー申込書!AN9)</f>
        <v/>
      </c>
      <c r="M5" t="str">
        <f>IF($A5="","",リレー申込書!AO9)</f>
        <v/>
      </c>
      <c r="N5" t="str">
        <f>IF($A5="","",リレー申込書!AP9)</f>
        <v/>
      </c>
    </row>
    <row r="6" spans="1:14">
      <c r="A6" s="59" t="str">
        <f>IF(リレー申込書!D10="","",リレー申込書!W10)</f>
        <v/>
      </c>
      <c r="B6" s="71" t="str">
        <f>IF(A6="","",チーム登録!$Q$5)</f>
        <v/>
      </c>
      <c r="C6" s="59" t="str">
        <f>IF(A6="","",チーム登録!$S$11)</f>
        <v/>
      </c>
      <c r="D6" s="59">
        <v>5</v>
      </c>
      <c r="E6" s="59" t="str">
        <f>IF(A6="","",リレー申込書!C10)</f>
        <v/>
      </c>
      <c r="F6" s="59" t="str">
        <f>IF(A6="","",リレー申込書!M10)</f>
        <v/>
      </c>
      <c r="G6" s="61" t="str">
        <f t="shared" si="0"/>
        <v/>
      </c>
      <c r="H6" s="59">
        <v>0</v>
      </c>
      <c r="I6" t="str">
        <f>IF(A6="","",リレー申込書!Q10)</f>
        <v/>
      </c>
      <c r="J6" t="str">
        <f>IF(A6="","",リレー申込書!R10)</f>
        <v/>
      </c>
      <c r="K6" t="str">
        <f>IF($A6="","",リレー申込書!AM10)</f>
        <v/>
      </c>
      <c r="L6" t="str">
        <f>IF($A6="","",リレー申込書!AN10)</f>
        <v/>
      </c>
      <c r="M6" t="str">
        <f>IF($A6="","",リレー申込書!AO10)</f>
        <v/>
      </c>
      <c r="N6" t="str">
        <f>IF($A6="","",リレー申込書!AP10)</f>
        <v/>
      </c>
    </row>
    <row r="7" spans="1:14">
      <c r="A7" s="59" t="str">
        <f>IF(リレー申込書!D11="","",リレー申込書!W11)</f>
        <v/>
      </c>
      <c r="B7" s="71" t="str">
        <f>IF(A7="","",チーム登録!$Q$5)</f>
        <v/>
      </c>
      <c r="C7" s="59" t="str">
        <f>IF(A7="","",チーム登録!$S$11)</f>
        <v/>
      </c>
      <c r="D7" s="59">
        <v>5</v>
      </c>
      <c r="E7" s="59" t="str">
        <f>IF(A7="","",リレー申込書!C11)</f>
        <v/>
      </c>
      <c r="F7" s="59" t="str">
        <f>IF(A7="","",リレー申込書!M11)</f>
        <v/>
      </c>
      <c r="G7" s="61" t="str">
        <f t="shared" si="0"/>
        <v/>
      </c>
      <c r="H7" s="59">
        <v>0</v>
      </c>
      <c r="I7" t="str">
        <f>IF(A7="","",リレー申込書!Q11)</f>
        <v/>
      </c>
      <c r="J7" t="str">
        <f>IF(A7="","",リレー申込書!R11)</f>
        <v/>
      </c>
      <c r="K7" t="str">
        <f>IF($A7="","",リレー申込書!AM11)</f>
        <v/>
      </c>
      <c r="L7" t="str">
        <f>IF($A7="","",リレー申込書!AN11)</f>
        <v/>
      </c>
      <c r="M7" t="str">
        <f>IF($A7="","",リレー申込書!AO11)</f>
        <v/>
      </c>
      <c r="N7" t="str">
        <f>IF($A7="","",リレー申込書!AP11)</f>
        <v/>
      </c>
    </row>
    <row r="8" spans="1:14">
      <c r="A8" s="59" t="str">
        <f>IF(リレー申込書!D12="","",リレー申込書!W12)</f>
        <v/>
      </c>
      <c r="B8" s="71" t="str">
        <f>IF(A8="","",チーム登録!$Q$5)</f>
        <v/>
      </c>
      <c r="C8" s="59" t="str">
        <f>IF(A8="","",チーム登録!$S$11)</f>
        <v/>
      </c>
      <c r="D8" s="59">
        <v>5</v>
      </c>
      <c r="E8" s="59" t="str">
        <f>IF(A8="","",リレー申込書!C12)</f>
        <v/>
      </c>
      <c r="F8" s="59" t="str">
        <f>IF(A8="","",リレー申込書!M12)</f>
        <v/>
      </c>
      <c r="G8" s="61" t="str">
        <f t="shared" si="0"/>
        <v/>
      </c>
      <c r="H8" s="59">
        <v>0</v>
      </c>
      <c r="I8" t="str">
        <f>IF(A8="","",リレー申込書!Q12)</f>
        <v/>
      </c>
      <c r="J8" t="str">
        <f>IF(A8="","",リレー申込書!R12)</f>
        <v/>
      </c>
      <c r="K8" t="str">
        <f>IF($A8="","",リレー申込書!AM12)</f>
        <v/>
      </c>
      <c r="L8" t="str">
        <f>IF($A8="","",リレー申込書!AN12)</f>
        <v/>
      </c>
      <c r="M8" t="str">
        <f>IF($A8="","",リレー申込書!AO12)</f>
        <v/>
      </c>
      <c r="N8" t="str">
        <f>IF($A8="","",リレー申込書!AP12)</f>
        <v/>
      </c>
    </row>
    <row r="9" spans="1:14">
      <c r="A9" s="59" t="str">
        <f>IF(リレー申込書!D13="","",リレー申込書!W13)</f>
        <v/>
      </c>
      <c r="B9" s="71" t="str">
        <f>IF(A9="","",チーム登録!$Q$5)</f>
        <v/>
      </c>
      <c r="C9" s="59" t="str">
        <f>IF(A9="","",チーム登録!$S$11)</f>
        <v/>
      </c>
      <c r="D9" s="59">
        <v>5</v>
      </c>
      <c r="E9" s="59" t="str">
        <f>IF(A9="","",リレー申込書!C13)</f>
        <v/>
      </c>
      <c r="F9" s="59" t="str">
        <f>IF(A9="","",リレー申込書!M13)</f>
        <v/>
      </c>
      <c r="G9" s="61" t="str">
        <f t="shared" si="0"/>
        <v/>
      </c>
      <c r="H9" s="59">
        <v>0</v>
      </c>
      <c r="I9" t="str">
        <f>IF(A9="","",リレー申込書!Q13)</f>
        <v/>
      </c>
      <c r="J9" t="str">
        <f>IF(A9="","",リレー申込書!R13)</f>
        <v/>
      </c>
      <c r="K9" t="str">
        <f>IF($A9="","",リレー申込書!AM13)</f>
        <v/>
      </c>
      <c r="L9" t="str">
        <f>IF($A9="","",リレー申込書!AN13)</f>
        <v/>
      </c>
      <c r="M9" t="str">
        <f>IF($A9="","",リレー申込書!AO13)</f>
        <v/>
      </c>
      <c r="N9" t="str">
        <f>IF($A9="","",リレー申込書!AP13)</f>
        <v/>
      </c>
    </row>
    <row r="10" spans="1:14">
      <c r="A10" s="59" t="str">
        <f>IF(リレー申込書!D14="","",リレー申込書!W14)</f>
        <v/>
      </c>
      <c r="B10" s="71" t="str">
        <f>IF(A10="","",チーム登録!$Q$5)</f>
        <v/>
      </c>
      <c r="C10" s="59" t="str">
        <f>IF(A10="","",チーム登録!$S$11)</f>
        <v/>
      </c>
      <c r="D10" s="59">
        <v>5</v>
      </c>
      <c r="E10" s="59" t="str">
        <f>IF(A10="","",リレー申込書!C14)</f>
        <v/>
      </c>
      <c r="F10" s="59" t="str">
        <f>IF(A10="","",リレー申込書!M14)</f>
        <v/>
      </c>
      <c r="G10" s="61" t="str">
        <f t="shared" si="0"/>
        <v/>
      </c>
      <c r="H10" s="59">
        <v>0</v>
      </c>
      <c r="I10" t="str">
        <f>IF(A10="","",リレー申込書!Q14)</f>
        <v/>
      </c>
      <c r="J10" t="str">
        <f>IF(A10="","",リレー申込書!R14)</f>
        <v/>
      </c>
      <c r="K10" t="str">
        <f>IF($A10="","",リレー申込書!AM14)</f>
        <v/>
      </c>
      <c r="L10" t="str">
        <f>IF($A10="","",リレー申込書!AN14)</f>
        <v/>
      </c>
      <c r="M10" t="str">
        <f>IF($A10="","",リレー申込書!AO14)</f>
        <v/>
      </c>
      <c r="N10" t="str">
        <f>IF($A10="","",リレー申込書!AP14)</f>
        <v/>
      </c>
    </row>
    <row r="11" spans="1:14">
      <c r="A11" s="59" t="str">
        <f>IF(リレー申込書!D15="","",リレー申込書!W15)</f>
        <v/>
      </c>
      <c r="B11" s="71" t="str">
        <f>IF(A11="","",チーム登録!$Q$5)</f>
        <v/>
      </c>
      <c r="C11" s="59" t="str">
        <f>IF(A11="","",チーム登録!$S$11)</f>
        <v/>
      </c>
      <c r="D11" s="59">
        <v>5</v>
      </c>
      <c r="E11" s="59" t="str">
        <f>IF(A11="","",リレー申込書!C15)</f>
        <v/>
      </c>
      <c r="F11" s="59" t="str">
        <f>IF(A11="","",リレー申込書!M15)</f>
        <v/>
      </c>
      <c r="G11" s="61" t="str">
        <f t="shared" si="0"/>
        <v/>
      </c>
      <c r="H11" s="59">
        <v>0</v>
      </c>
      <c r="I11" t="str">
        <f>IF(A11="","",リレー申込書!Q15)</f>
        <v/>
      </c>
      <c r="J11" t="str">
        <f>IF(A11="","",リレー申込書!R15)</f>
        <v/>
      </c>
      <c r="K11" t="str">
        <f>IF($A11="","",リレー申込書!AM15)</f>
        <v/>
      </c>
      <c r="L11" t="str">
        <f>IF($A11="","",リレー申込書!AN15)</f>
        <v/>
      </c>
      <c r="M11" t="str">
        <f>IF($A11="","",リレー申込書!AO15)</f>
        <v/>
      </c>
      <c r="N11" t="str">
        <f>IF($A11="","",リレー申込書!AP15)</f>
        <v/>
      </c>
    </row>
    <row r="12" spans="1:14">
      <c r="A12" s="59" t="str">
        <f>IF(リレー申込書!D16="","",リレー申込書!W16)</f>
        <v/>
      </c>
      <c r="B12" s="71" t="str">
        <f>IF(A12="","",チーム登録!$Q$5)</f>
        <v/>
      </c>
      <c r="C12" s="59" t="str">
        <f>IF(A12="","",チーム登録!$S$11)</f>
        <v/>
      </c>
      <c r="D12" s="59">
        <v>5</v>
      </c>
      <c r="E12" s="59" t="str">
        <f>IF(A12="","",リレー申込書!C16)</f>
        <v/>
      </c>
      <c r="F12" s="59" t="str">
        <f>IF(A12="","",リレー申込書!M16)</f>
        <v/>
      </c>
      <c r="G12" s="61" t="str">
        <f t="shared" si="0"/>
        <v/>
      </c>
      <c r="H12" s="59">
        <v>0</v>
      </c>
      <c r="I12" t="str">
        <f>IF(A12="","",リレー申込書!Q16)</f>
        <v/>
      </c>
      <c r="J12" t="str">
        <f>IF(A12="","",リレー申込書!R16)</f>
        <v/>
      </c>
      <c r="K12" t="str">
        <f>IF($A12="","",リレー申込書!AM16)</f>
        <v/>
      </c>
      <c r="L12" t="str">
        <f>IF($A12="","",リレー申込書!AN16)</f>
        <v/>
      </c>
      <c r="M12" t="str">
        <f>IF($A12="","",リレー申込書!AO16)</f>
        <v/>
      </c>
      <c r="N12" t="str">
        <f>IF($A12="","",リレー申込書!AP16)</f>
        <v/>
      </c>
    </row>
    <row r="13" spans="1:14">
      <c r="A13" s="59" t="str">
        <f>IF(リレー申込書!D17="","",リレー申込書!W17)</f>
        <v/>
      </c>
      <c r="B13" s="71" t="str">
        <f>IF(A13="","",チーム登録!$Q$5)</f>
        <v/>
      </c>
      <c r="C13" s="59" t="str">
        <f>IF(A13="","",チーム登録!$S$11)</f>
        <v/>
      </c>
      <c r="D13" s="59">
        <v>5</v>
      </c>
      <c r="E13" s="59" t="str">
        <f>IF(A13="","",リレー申込書!C17)</f>
        <v/>
      </c>
      <c r="F13" s="59" t="str">
        <f>IF(A13="","",リレー申込書!M17)</f>
        <v/>
      </c>
      <c r="G13" s="61" t="str">
        <f t="shared" si="0"/>
        <v/>
      </c>
      <c r="H13" s="59">
        <v>0</v>
      </c>
      <c r="I13" t="str">
        <f>IF(A13="","",リレー申込書!Q17)</f>
        <v/>
      </c>
      <c r="J13" t="str">
        <f>IF(A13="","",リレー申込書!R17)</f>
        <v/>
      </c>
      <c r="K13" t="str">
        <f>IF($A13="","",リレー申込書!AM17)</f>
        <v/>
      </c>
      <c r="L13" t="str">
        <f>IF($A13="","",リレー申込書!AN17)</f>
        <v/>
      </c>
      <c r="M13" t="str">
        <f>IF($A13="","",リレー申込書!AO17)</f>
        <v/>
      </c>
      <c r="N13" t="str">
        <f>IF($A13="","",リレー申込書!AP17)</f>
        <v/>
      </c>
    </row>
    <row r="14" spans="1:14">
      <c r="A14" s="59" t="str">
        <f>IF(リレー申込書!D18="","",リレー申込書!W18)</f>
        <v/>
      </c>
      <c r="B14" s="71" t="str">
        <f>IF(A14="","",チーム登録!$Q$5)</f>
        <v/>
      </c>
      <c r="C14" s="59" t="str">
        <f>IF(A14="","",チーム登録!$S$11)</f>
        <v/>
      </c>
      <c r="D14" s="59">
        <v>5</v>
      </c>
      <c r="E14" s="59" t="str">
        <f>IF(A14="","",リレー申込書!C18)</f>
        <v/>
      </c>
      <c r="F14" s="59" t="str">
        <f>IF(A14="","",リレー申込書!M18)</f>
        <v/>
      </c>
      <c r="G14" s="61" t="str">
        <f t="shared" si="0"/>
        <v/>
      </c>
      <c r="H14" s="59">
        <v>0</v>
      </c>
      <c r="I14" t="str">
        <f>IF(A14="","",リレー申込書!Q18)</f>
        <v/>
      </c>
      <c r="J14" t="str">
        <f>IF(A14="","",リレー申込書!R18)</f>
        <v/>
      </c>
      <c r="K14" t="str">
        <f>IF($A14="","",リレー申込書!AM18)</f>
        <v/>
      </c>
      <c r="L14" t="str">
        <f>IF($A14="","",リレー申込書!AN18)</f>
        <v/>
      </c>
      <c r="M14" t="str">
        <f>IF($A14="","",リレー申込書!AO18)</f>
        <v/>
      </c>
      <c r="N14" t="str">
        <f>IF($A14="","",リレー申込書!AP18)</f>
        <v/>
      </c>
    </row>
    <row r="15" spans="1:14">
      <c r="A15" s="59" t="str">
        <f>IF(リレー申込書!D19="","",リレー申込書!W19)</f>
        <v/>
      </c>
      <c r="B15" s="71" t="str">
        <f>IF(A15="","",チーム登録!$Q$5)</f>
        <v/>
      </c>
      <c r="C15" s="59" t="str">
        <f>IF(A15="","",チーム登録!$S$11)</f>
        <v/>
      </c>
      <c r="D15" s="59">
        <v>5</v>
      </c>
      <c r="E15" s="59" t="str">
        <f>IF(A15="","",リレー申込書!C19)</f>
        <v/>
      </c>
      <c r="F15" s="59" t="str">
        <f>IF(A15="","",リレー申込書!M19)</f>
        <v/>
      </c>
      <c r="G15" s="61" t="str">
        <f t="shared" si="0"/>
        <v/>
      </c>
      <c r="H15" s="59">
        <v>0</v>
      </c>
      <c r="I15" t="str">
        <f>IF(A15="","",リレー申込書!Q19)</f>
        <v/>
      </c>
      <c r="J15" t="str">
        <f>IF(A15="","",リレー申込書!R19)</f>
        <v/>
      </c>
      <c r="K15" t="str">
        <f>IF($A15="","",リレー申込書!AM19)</f>
        <v/>
      </c>
      <c r="L15" t="str">
        <f>IF($A15="","",リレー申込書!AN19)</f>
        <v/>
      </c>
      <c r="M15" t="str">
        <f>IF($A15="","",リレー申込書!AO19)</f>
        <v/>
      </c>
      <c r="N15" t="str">
        <f>IF($A15="","",リレー申込書!AP19)</f>
        <v/>
      </c>
    </row>
    <row r="16" spans="1:14">
      <c r="A16" s="59" t="str">
        <f>IF(リレー申込書!D20="","",リレー申込書!W20)</f>
        <v/>
      </c>
      <c r="B16" s="71" t="str">
        <f>IF(A16="","",チーム登録!$Q$5)</f>
        <v/>
      </c>
      <c r="C16" s="59" t="str">
        <f>IF(A16="","",チーム登録!$S$11)</f>
        <v/>
      </c>
      <c r="D16" s="59">
        <v>5</v>
      </c>
      <c r="E16" s="59" t="str">
        <f>IF(A16="","",リレー申込書!C20)</f>
        <v/>
      </c>
      <c r="F16" s="59" t="str">
        <f>IF(A16="","",リレー申込書!M20)</f>
        <v/>
      </c>
      <c r="G16" s="61" t="str">
        <f t="shared" si="0"/>
        <v/>
      </c>
      <c r="H16" s="59">
        <v>0</v>
      </c>
      <c r="I16" t="str">
        <f>IF(A16="","",リレー申込書!Q20)</f>
        <v/>
      </c>
      <c r="J16" t="str">
        <f>IF(A16="","",リレー申込書!R20)</f>
        <v/>
      </c>
      <c r="K16" t="str">
        <f>IF($A16="","",リレー申込書!AM20)</f>
        <v/>
      </c>
      <c r="L16" t="str">
        <f>IF($A16="","",リレー申込書!AN20)</f>
        <v/>
      </c>
      <c r="M16" t="str">
        <f>IF($A16="","",リレー申込書!AO20)</f>
        <v/>
      </c>
      <c r="N16" t="str">
        <f>IF($A16="","",リレー申込書!AP20)</f>
        <v/>
      </c>
    </row>
    <row r="17" spans="1:14">
      <c r="A17" s="59" t="str">
        <f>IF(リレー申込書!D21="","",リレー申込書!W21)</f>
        <v/>
      </c>
      <c r="B17" s="71" t="str">
        <f>IF(A17="","",チーム登録!$Q$5)</f>
        <v/>
      </c>
      <c r="C17" s="59" t="str">
        <f>IF(A17="","",チーム登録!$S$11)</f>
        <v/>
      </c>
      <c r="D17" s="59">
        <v>5</v>
      </c>
      <c r="E17" s="59" t="str">
        <f>IF(A17="","",リレー申込書!C21)</f>
        <v/>
      </c>
      <c r="F17" s="59" t="str">
        <f>IF(A17="","",リレー申込書!M21)</f>
        <v/>
      </c>
      <c r="G17" s="61" t="str">
        <f t="shared" si="0"/>
        <v/>
      </c>
      <c r="H17" s="59">
        <v>0</v>
      </c>
      <c r="I17" t="str">
        <f>IF(A17="","",リレー申込書!Q21)</f>
        <v/>
      </c>
      <c r="J17" t="str">
        <f>IF(A17="","",リレー申込書!R21)</f>
        <v/>
      </c>
      <c r="K17" t="str">
        <f>IF($A17="","",リレー申込書!AM21)</f>
        <v/>
      </c>
      <c r="L17" t="str">
        <f>IF($A17="","",リレー申込書!AN21)</f>
        <v/>
      </c>
      <c r="M17" t="str">
        <f>IF($A17="","",リレー申込書!AO21)</f>
        <v/>
      </c>
      <c r="N17" t="str">
        <f>IF($A17="","",リレー申込書!AP21)</f>
        <v/>
      </c>
    </row>
    <row r="18" spans="1:14">
      <c r="A18" s="59" t="str">
        <f>IF(リレー申込書!D22="","",リレー申込書!W22)</f>
        <v/>
      </c>
      <c r="B18" s="71" t="str">
        <f>IF(A18="","",チーム登録!$Q$5)</f>
        <v/>
      </c>
      <c r="C18" s="59" t="str">
        <f>IF(A18="","",チーム登録!$S$11)</f>
        <v/>
      </c>
      <c r="D18" s="59">
        <v>5</v>
      </c>
      <c r="E18" s="59" t="str">
        <f>IF(A18="","",リレー申込書!C22)</f>
        <v/>
      </c>
      <c r="F18" s="59" t="str">
        <f>IF(A18="","",リレー申込書!M22)</f>
        <v/>
      </c>
      <c r="G18" s="61" t="str">
        <f t="shared" si="0"/>
        <v/>
      </c>
      <c r="H18" s="59">
        <v>0</v>
      </c>
      <c r="I18" t="str">
        <f>IF(A18="","",リレー申込書!Q22)</f>
        <v/>
      </c>
      <c r="J18" t="str">
        <f>IF(A18="","",リレー申込書!R22)</f>
        <v/>
      </c>
      <c r="K18" t="str">
        <f>IF($A18="","",リレー申込書!AM22)</f>
        <v/>
      </c>
      <c r="L18" t="str">
        <f>IF($A18="","",リレー申込書!AN22)</f>
        <v/>
      </c>
      <c r="M18" t="str">
        <f>IF($A18="","",リレー申込書!AO22)</f>
        <v/>
      </c>
      <c r="N18" t="str">
        <f>IF($A18="","",リレー申込書!AP22)</f>
        <v/>
      </c>
    </row>
    <row r="19" spans="1:14">
      <c r="A19" s="59" t="str">
        <f>IF(リレー申込書!D23="","",リレー申込書!W23)</f>
        <v/>
      </c>
      <c r="B19" s="71" t="str">
        <f>IF(A19="","",チーム登録!$Q$5)</f>
        <v/>
      </c>
      <c r="C19" s="59" t="str">
        <f>IF(A19="","",チーム登録!$S$11)</f>
        <v/>
      </c>
      <c r="D19" s="59">
        <v>5</v>
      </c>
      <c r="E19" s="59" t="str">
        <f>IF(A19="","",リレー申込書!C23)</f>
        <v/>
      </c>
      <c r="F19" s="59" t="str">
        <f>IF(A19="","",リレー申込書!M23)</f>
        <v/>
      </c>
      <c r="G19" s="61" t="str">
        <f t="shared" si="0"/>
        <v/>
      </c>
      <c r="H19" s="59">
        <v>0</v>
      </c>
      <c r="I19" t="str">
        <f>IF(A19="","",リレー申込書!Q23)</f>
        <v/>
      </c>
      <c r="J19" t="str">
        <f>IF(A19="","",リレー申込書!R23)</f>
        <v/>
      </c>
      <c r="K19" t="str">
        <f>IF($A19="","",リレー申込書!AM23)</f>
        <v/>
      </c>
      <c r="L19" t="str">
        <f>IF($A19="","",リレー申込書!AN23)</f>
        <v/>
      </c>
      <c r="M19" t="str">
        <f>IF($A19="","",リレー申込書!AO23)</f>
        <v/>
      </c>
      <c r="N19" t="str">
        <f>IF($A19="","",リレー申込書!AP23)</f>
        <v/>
      </c>
    </row>
    <row r="20" spans="1:14">
      <c r="A20" s="59" t="str">
        <f>IF(リレー申込書!D24="","",リレー申込書!W24)</f>
        <v/>
      </c>
      <c r="B20" s="71" t="str">
        <f>IF(A20="","",チーム登録!$Q$5)</f>
        <v/>
      </c>
      <c r="C20" s="59" t="str">
        <f>IF(A20="","",チーム登録!$S$11)</f>
        <v/>
      </c>
      <c r="D20" s="59">
        <v>5</v>
      </c>
      <c r="E20" s="59" t="str">
        <f>IF(A20="","",リレー申込書!C24)</f>
        <v/>
      </c>
      <c r="F20" s="59" t="str">
        <f>IF(A20="","",リレー申込書!M24)</f>
        <v/>
      </c>
      <c r="G20" s="61" t="str">
        <f t="shared" si="0"/>
        <v/>
      </c>
      <c r="H20" s="59">
        <v>0</v>
      </c>
      <c r="I20" t="str">
        <f>IF(A20="","",リレー申込書!Q24)</f>
        <v/>
      </c>
      <c r="J20" t="str">
        <f>IF(A20="","",リレー申込書!R24)</f>
        <v/>
      </c>
      <c r="K20" t="str">
        <f>IF($A20="","",リレー申込書!AM24)</f>
        <v/>
      </c>
      <c r="L20" t="str">
        <f>IF($A20="","",リレー申込書!AN24)</f>
        <v/>
      </c>
      <c r="M20" t="str">
        <f>IF($A20="","",リレー申込書!AO24)</f>
        <v/>
      </c>
      <c r="N20" t="str">
        <f>IF($A20="","",リレー申込書!AP24)</f>
        <v/>
      </c>
    </row>
    <row r="21" spans="1:14">
      <c r="A21" s="59" t="str">
        <f>IF(リレー申込書!D25="","",リレー申込書!W25)</f>
        <v/>
      </c>
      <c r="B21" s="71" t="str">
        <f>IF(A21="","",チーム登録!$Q$5)</f>
        <v/>
      </c>
      <c r="C21" s="59" t="str">
        <f>IF(A21="","",チーム登録!$S$11)</f>
        <v/>
      </c>
      <c r="D21" s="59">
        <v>5</v>
      </c>
      <c r="E21" s="59" t="str">
        <f>IF(A21="","",リレー申込書!C25)</f>
        <v/>
      </c>
      <c r="F21" s="59" t="str">
        <f>IF(A21="","",リレー申込書!M25)</f>
        <v/>
      </c>
      <c r="G21" s="61" t="str">
        <f t="shared" si="0"/>
        <v/>
      </c>
      <c r="H21" s="59">
        <v>0</v>
      </c>
      <c r="I21" t="str">
        <f>IF(A21="","",リレー申込書!Q25)</f>
        <v/>
      </c>
      <c r="J21" t="str">
        <f>IF(A21="","",リレー申込書!R25)</f>
        <v/>
      </c>
      <c r="K21" t="str">
        <f>IF($A21="","",リレー申込書!AM25)</f>
        <v/>
      </c>
      <c r="L21" t="str">
        <f>IF($A21="","",リレー申込書!AN25)</f>
        <v/>
      </c>
      <c r="M21" t="str">
        <f>IF($A21="","",リレー申込書!AO25)</f>
        <v/>
      </c>
      <c r="N21" t="str">
        <f>IF($A21="","",リレー申込書!AP25)</f>
        <v/>
      </c>
    </row>
    <row r="22" spans="1:14">
      <c r="A22" s="59" t="str">
        <f>IF(リレー申込書!D26="","",リレー申込書!W26)</f>
        <v/>
      </c>
      <c r="B22" s="71" t="str">
        <f>IF(A22="","",チーム登録!$Q$5)</f>
        <v/>
      </c>
      <c r="C22" s="59" t="str">
        <f>IF(A22="","",チーム登録!$S$11)</f>
        <v/>
      </c>
      <c r="D22" s="59">
        <v>5</v>
      </c>
      <c r="E22" s="59" t="str">
        <f>IF(A22="","",リレー申込書!C26)</f>
        <v/>
      </c>
      <c r="F22" s="59" t="str">
        <f>IF(A22="","",リレー申込書!M26)</f>
        <v/>
      </c>
      <c r="G22" s="61" t="str">
        <f t="shared" si="0"/>
        <v/>
      </c>
      <c r="H22" s="59">
        <v>0</v>
      </c>
      <c r="I22" t="str">
        <f>IF(A22="","",リレー申込書!Q26)</f>
        <v/>
      </c>
      <c r="J22" t="str">
        <f>IF(A22="","",リレー申込書!R26)</f>
        <v/>
      </c>
      <c r="K22" t="str">
        <f>IF($A22="","",リレー申込書!AM26)</f>
        <v/>
      </c>
      <c r="L22" t="str">
        <f>IF($A22="","",リレー申込書!AN26)</f>
        <v/>
      </c>
      <c r="M22" t="str">
        <f>IF($A22="","",リレー申込書!AO26)</f>
        <v/>
      </c>
      <c r="N22" t="str">
        <f>IF($A22="","",リレー申込書!AP26)</f>
        <v/>
      </c>
    </row>
    <row r="23" spans="1:14">
      <c r="A23" s="59" t="str">
        <f>IF(リレー申込書!D27="","",リレー申込書!W27)</f>
        <v/>
      </c>
      <c r="B23" s="71" t="str">
        <f>IF(A23="","",チーム登録!$Q$5)</f>
        <v/>
      </c>
      <c r="C23" s="59" t="str">
        <f>IF(A23="","",チーム登録!$S$11)</f>
        <v/>
      </c>
      <c r="D23" s="59">
        <v>5</v>
      </c>
      <c r="E23" s="59" t="str">
        <f>IF(A23="","",リレー申込書!C27)</f>
        <v/>
      </c>
      <c r="F23" s="59" t="str">
        <f>IF(A23="","",リレー申込書!M27)</f>
        <v/>
      </c>
      <c r="G23" s="61" t="str">
        <f t="shared" si="0"/>
        <v/>
      </c>
      <c r="H23" s="59">
        <v>0</v>
      </c>
      <c r="I23" t="str">
        <f>IF(A23="","",リレー申込書!Q27)</f>
        <v/>
      </c>
      <c r="J23" t="str">
        <f>IF(A23="","",リレー申込書!R27)</f>
        <v/>
      </c>
      <c r="K23" t="str">
        <f>IF($A23="","",リレー申込書!AM27)</f>
        <v/>
      </c>
      <c r="L23" t="str">
        <f>IF($A23="","",リレー申込書!AN27)</f>
        <v/>
      </c>
      <c r="M23" t="str">
        <f>IF($A23="","",リレー申込書!AO27)</f>
        <v/>
      </c>
      <c r="N23" t="str">
        <f>IF($A23="","",リレー申込書!AP27)</f>
        <v/>
      </c>
    </row>
    <row r="24" spans="1:14">
      <c r="A24" s="59" t="str">
        <f>IF(リレー申込書!D28="","",リレー申込書!W28)</f>
        <v/>
      </c>
      <c r="B24" s="71" t="str">
        <f>IF(A24="","",チーム登録!$Q$5)</f>
        <v/>
      </c>
      <c r="C24" s="59" t="str">
        <f>IF(A24="","",チーム登録!$S$11)</f>
        <v/>
      </c>
      <c r="D24" s="59">
        <v>5</v>
      </c>
      <c r="E24" s="59" t="str">
        <f>IF(A24="","",リレー申込書!C28)</f>
        <v/>
      </c>
      <c r="F24" s="59" t="str">
        <f>IF(A24="","",リレー申込書!M28)</f>
        <v/>
      </c>
      <c r="G24" s="61" t="str">
        <f t="shared" si="0"/>
        <v/>
      </c>
      <c r="H24" s="59">
        <v>0</v>
      </c>
      <c r="I24" t="str">
        <f>IF(A24="","",リレー申込書!Q28)</f>
        <v/>
      </c>
      <c r="J24" t="str">
        <f>IF(A24="","",リレー申込書!R28)</f>
        <v/>
      </c>
      <c r="K24" t="str">
        <f>IF($A24="","",リレー申込書!AM28)</f>
        <v/>
      </c>
      <c r="L24" t="str">
        <f>IF($A24="","",リレー申込書!AN28)</f>
        <v/>
      </c>
      <c r="M24" t="str">
        <f>IF($A24="","",リレー申込書!AO28)</f>
        <v/>
      </c>
      <c r="N24" t="str">
        <f>IF($A24="","",リレー申込書!AP28)</f>
        <v/>
      </c>
    </row>
    <row r="25" spans="1:14">
      <c r="A25" s="59" t="str">
        <f>IF(リレー申込書!D29="","",リレー申込書!W29)</f>
        <v/>
      </c>
      <c r="B25" s="71" t="str">
        <f>IF(A25="","",チーム登録!$Q$5)</f>
        <v/>
      </c>
      <c r="C25" s="59" t="str">
        <f>IF(A25="","",チーム登録!$S$11)</f>
        <v/>
      </c>
      <c r="D25" s="59">
        <v>5</v>
      </c>
      <c r="E25" s="59" t="str">
        <f>IF(A25="","",リレー申込書!C29)</f>
        <v/>
      </c>
      <c r="F25" s="59" t="str">
        <f>IF(A25="","",リレー申込書!M29)</f>
        <v/>
      </c>
      <c r="G25" s="61" t="str">
        <f t="shared" si="0"/>
        <v/>
      </c>
      <c r="H25" s="59">
        <v>0</v>
      </c>
      <c r="I25" t="str">
        <f>IF(A25="","",リレー申込書!Q29)</f>
        <v/>
      </c>
      <c r="J25" t="str">
        <f>IF(A25="","",リレー申込書!R29)</f>
        <v/>
      </c>
      <c r="K25" t="str">
        <f>IF($A25="","",リレー申込書!AM29)</f>
        <v/>
      </c>
      <c r="L25" t="str">
        <f>IF($A25="","",リレー申込書!AN29)</f>
        <v/>
      </c>
      <c r="M25" t="str">
        <f>IF($A25="","",リレー申込書!AO29)</f>
        <v/>
      </c>
      <c r="N25" t="str">
        <f>IF($A25="","",リレー申込書!AP29)</f>
        <v/>
      </c>
    </row>
    <row r="26" spans="1:14">
      <c r="A26" s="59" t="str">
        <f>IF(リレー申込書!D30="","",リレー申込書!W30)</f>
        <v/>
      </c>
      <c r="B26" s="71" t="str">
        <f>IF(A26="","",チーム登録!$Q$5)</f>
        <v/>
      </c>
      <c r="C26" s="59" t="str">
        <f>IF(A26="","",チーム登録!$S$11)</f>
        <v/>
      </c>
      <c r="D26" s="59">
        <v>5</v>
      </c>
      <c r="E26" s="59" t="str">
        <f>IF(A26="","",リレー申込書!C30)</f>
        <v/>
      </c>
      <c r="F26" s="59" t="str">
        <f>IF(A26="","",リレー申込書!M30)</f>
        <v/>
      </c>
      <c r="G26" s="61" t="str">
        <f t="shared" si="0"/>
        <v/>
      </c>
      <c r="H26" s="59">
        <v>0</v>
      </c>
      <c r="I26" t="str">
        <f>IF(A26="","",リレー申込書!Q30)</f>
        <v/>
      </c>
      <c r="J26" t="str">
        <f>IF(A26="","",リレー申込書!R30)</f>
        <v/>
      </c>
      <c r="K26" t="str">
        <f>IF($A26="","",リレー申込書!AM30)</f>
        <v/>
      </c>
      <c r="L26" t="str">
        <f>IF($A26="","",リレー申込書!AN30)</f>
        <v/>
      </c>
      <c r="M26" t="str">
        <f>IF($A26="","",リレー申込書!AO30)</f>
        <v/>
      </c>
      <c r="N26" t="str">
        <f>IF($A26="","",リレー申込書!AP30)</f>
        <v/>
      </c>
    </row>
    <row r="27" spans="1:14">
      <c r="A27" s="59" t="str">
        <f>IF(リレー申込書!D31="","",リレー申込書!W31)</f>
        <v/>
      </c>
      <c r="B27" s="71" t="str">
        <f>IF(A27="","",チーム登録!$Q$5)</f>
        <v/>
      </c>
      <c r="C27" s="59" t="str">
        <f>IF(A27="","",チーム登録!$S$11)</f>
        <v/>
      </c>
      <c r="D27" s="59">
        <v>5</v>
      </c>
      <c r="E27" s="59" t="str">
        <f>IF(A27="","",リレー申込書!C31)</f>
        <v/>
      </c>
      <c r="F27" s="59" t="str">
        <f>IF(A27="","",リレー申込書!M31)</f>
        <v/>
      </c>
      <c r="G27" s="61" t="str">
        <f t="shared" si="0"/>
        <v/>
      </c>
      <c r="H27" s="59">
        <v>0</v>
      </c>
      <c r="I27" t="str">
        <f>IF(A27="","",リレー申込書!Q31)</f>
        <v/>
      </c>
      <c r="J27" t="str">
        <f>IF(A27="","",リレー申込書!R31)</f>
        <v/>
      </c>
      <c r="K27" t="str">
        <f>IF($A27="","",リレー申込書!AM31)</f>
        <v/>
      </c>
      <c r="L27" t="str">
        <f>IF($A27="","",リレー申込書!AN31)</f>
        <v/>
      </c>
      <c r="M27" t="str">
        <f>IF($A27="","",リレー申込書!AO31)</f>
        <v/>
      </c>
      <c r="N27" t="str">
        <f>IF($A27="","",リレー申込書!AP31)</f>
        <v/>
      </c>
    </row>
    <row r="28" spans="1:14">
      <c r="A28" s="59" t="str">
        <f>IF(リレー申込書!D32="","",リレー申込書!W32)</f>
        <v/>
      </c>
      <c r="B28" s="71" t="str">
        <f>IF(A28="","",チーム登録!$Q$5)</f>
        <v/>
      </c>
      <c r="C28" s="59" t="str">
        <f>IF(A28="","",チーム登録!$S$11)</f>
        <v/>
      </c>
      <c r="D28" s="59">
        <v>5</v>
      </c>
      <c r="E28" s="59" t="str">
        <f>IF(A28="","",リレー申込書!C32)</f>
        <v/>
      </c>
      <c r="F28" s="59" t="str">
        <f>IF(A28="","",リレー申込書!M32)</f>
        <v/>
      </c>
      <c r="G28" s="61" t="str">
        <f t="shared" si="0"/>
        <v/>
      </c>
      <c r="H28" s="59">
        <v>0</v>
      </c>
      <c r="I28" t="str">
        <f>IF(A28="","",リレー申込書!Q32)</f>
        <v/>
      </c>
      <c r="J28" t="str">
        <f>IF(A28="","",リレー申込書!R32)</f>
        <v/>
      </c>
      <c r="K28" t="str">
        <f>IF($A28="","",リレー申込書!AM32)</f>
        <v/>
      </c>
      <c r="L28" t="str">
        <f>IF($A28="","",リレー申込書!AN32)</f>
        <v/>
      </c>
      <c r="M28" t="str">
        <f>IF($A28="","",リレー申込書!AO32)</f>
        <v/>
      </c>
      <c r="N28" t="str">
        <f>IF($A28="","",リレー申込書!AP32)</f>
        <v/>
      </c>
    </row>
    <row r="29" spans="1:14">
      <c r="A29" s="59" t="str">
        <f>IF(リレー申込書!D33="","",リレー申込書!W33)</f>
        <v/>
      </c>
      <c r="B29" s="71" t="str">
        <f>IF(A29="","",チーム登録!$Q$5)</f>
        <v/>
      </c>
      <c r="C29" s="59" t="str">
        <f>IF(A29="","",チーム登録!$S$11)</f>
        <v/>
      </c>
      <c r="D29" s="59">
        <v>5</v>
      </c>
      <c r="E29" s="59" t="str">
        <f>IF(A29="","",リレー申込書!C33)</f>
        <v/>
      </c>
      <c r="F29" s="59" t="str">
        <f>IF(A29="","",リレー申込書!M33)</f>
        <v/>
      </c>
      <c r="G29" s="61" t="str">
        <f t="shared" si="0"/>
        <v/>
      </c>
      <c r="H29" s="59">
        <v>0</v>
      </c>
      <c r="I29" t="str">
        <f>IF(A29="","",リレー申込書!Q33)</f>
        <v/>
      </c>
      <c r="J29" t="str">
        <f>IF(A29="","",リレー申込書!R33)</f>
        <v/>
      </c>
      <c r="K29" t="str">
        <f>IF($A29="","",リレー申込書!AM33)</f>
        <v/>
      </c>
      <c r="L29" t="str">
        <f>IF($A29="","",リレー申込書!AN33)</f>
        <v/>
      </c>
      <c r="M29" t="str">
        <f>IF($A29="","",リレー申込書!AO33)</f>
        <v/>
      </c>
      <c r="N29" t="str">
        <f>IF($A29="","",リレー申込書!AP33)</f>
        <v/>
      </c>
    </row>
    <row r="30" spans="1:14">
      <c r="A30" s="59" t="str">
        <f>IF(リレー申込書!D34="","",リレー申込書!W34)</f>
        <v/>
      </c>
      <c r="B30" s="71" t="str">
        <f>IF(A30="","",チーム登録!$Q$5)</f>
        <v/>
      </c>
      <c r="C30" s="59" t="str">
        <f>IF(A30="","",チーム登録!$S$11)</f>
        <v/>
      </c>
      <c r="D30" s="59">
        <v>5</v>
      </c>
      <c r="E30" s="59" t="str">
        <f>IF(A30="","",リレー申込書!C34)</f>
        <v/>
      </c>
      <c r="F30" s="59" t="str">
        <f>IF(A30="","",リレー申込書!M34)</f>
        <v/>
      </c>
      <c r="G30" s="61" t="str">
        <f t="shared" si="0"/>
        <v/>
      </c>
      <c r="H30" s="59">
        <v>0</v>
      </c>
      <c r="I30" t="str">
        <f>IF(A30="","",リレー申込書!Q34)</f>
        <v/>
      </c>
      <c r="J30" t="str">
        <f>IF(A30="","",リレー申込書!R34)</f>
        <v/>
      </c>
      <c r="K30" t="str">
        <f>IF($A30="","",リレー申込書!AM34)</f>
        <v/>
      </c>
      <c r="L30" t="str">
        <f>IF($A30="","",リレー申込書!AN34)</f>
        <v/>
      </c>
      <c r="M30" t="str">
        <f>IF($A30="","",リレー申込書!AO34)</f>
        <v/>
      </c>
      <c r="N30" t="str">
        <f>IF($A30="","",リレー申込書!AP34)</f>
        <v/>
      </c>
    </row>
    <row r="31" spans="1:14">
      <c r="A31" s="59" t="str">
        <f>IF(リレー申込書!D35="","",リレー申込書!W35)</f>
        <v/>
      </c>
      <c r="B31" s="71" t="str">
        <f>IF(A31="","",チーム登録!$Q$5)</f>
        <v/>
      </c>
      <c r="C31" s="59" t="str">
        <f>IF(A31="","",チーム登録!$S$11)</f>
        <v/>
      </c>
      <c r="D31" s="59">
        <v>5</v>
      </c>
      <c r="E31" s="59" t="str">
        <f>IF(A31="","",リレー申込書!C35)</f>
        <v/>
      </c>
      <c r="F31" s="59" t="str">
        <f>IF(A31="","",リレー申込書!M35)</f>
        <v/>
      </c>
      <c r="G31" s="61" t="str">
        <f t="shared" si="0"/>
        <v/>
      </c>
      <c r="H31" s="59">
        <v>0</v>
      </c>
      <c r="I31" t="str">
        <f>IF(A31="","",リレー申込書!Q35)</f>
        <v/>
      </c>
      <c r="J31" t="str">
        <f>IF(A31="","",リレー申込書!R35)</f>
        <v/>
      </c>
      <c r="K31" t="str">
        <f>IF($A31="","",リレー申込書!AM35)</f>
        <v/>
      </c>
      <c r="L31" t="str">
        <f>IF($A31="","",リレー申込書!AN35)</f>
        <v/>
      </c>
      <c r="M31" t="str">
        <f>IF($A31="","",リレー申込書!AO35)</f>
        <v/>
      </c>
      <c r="N31" t="str">
        <f>IF($A31="","",リレー申込書!AP35)</f>
        <v/>
      </c>
    </row>
    <row r="32" spans="1:14">
      <c r="A32" s="59" t="str">
        <f>IF(リレー申込書!D36="","",リレー申込書!W36)</f>
        <v/>
      </c>
      <c r="B32" s="71" t="str">
        <f>IF(A32="","",チーム登録!$Q$5)</f>
        <v/>
      </c>
      <c r="C32" s="59" t="str">
        <f>IF(A32="","",チーム登録!$S$11)</f>
        <v/>
      </c>
      <c r="D32" s="59">
        <v>5</v>
      </c>
      <c r="E32" s="59" t="str">
        <f>IF(A32="","",リレー申込書!C36)</f>
        <v/>
      </c>
      <c r="F32" s="59" t="str">
        <f>IF(A32="","",リレー申込書!M36)</f>
        <v/>
      </c>
      <c r="G32" s="61" t="str">
        <f t="shared" si="0"/>
        <v/>
      </c>
      <c r="H32" s="59">
        <v>0</v>
      </c>
      <c r="I32" t="str">
        <f>IF(A32="","",リレー申込書!Q36)</f>
        <v/>
      </c>
      <c r="J32" t="str">
        <f>IF(A32="","",リレー申込書!R36)</f>
        <v/>
      </c>
      <c r="K32" t="str">
        <f>IF($A32="","",リレー申込書!AM36)</f>
        <v/>
      </c>
      <c r="L32" t="str">
        <f>IF($A32="","",リレー申込書!AN36)</f>
        <v/>
      </c>
      <c r="M32" t="str">
        <f>IF($A32="","",リレー申込書!AO36)</f>
        <v/>
      </c>
      <c r="N32" t="str">
        <f>IF($A32="","",リレー申込書!AP36)</f>
        <v/>
      </c>
    </row>
    <row r="33" spans="1:14">
      <c r="A33" s="59" t="str">
        <f>IF(リレー申込書!D37="","",リレー申込書!W37)</f>
        <v/>
      </c>
      <c r="B33" s="71" t="str">
        <f>IF(A33="","",チーム登録!$Q$5)</f>
        <v/>
      </c>
      <c r="C33" s="59" t="str">
        <f>IF(A33="","",チーム登録!$S$11)</f>
        <v/>
      </c>
      <c r="D33" s="59">
        <v>5</v>
      </c>
      <c r="E33" s="59" t="str">
        <f>IF(A33="","",リレー申込書!C37)</f>
        <v/>
      </c>
      <c r="F33" s="59" t="str">
        <f>IF(A33="","",リレー申込書!M37)</f>
        <v/>
      </c>
      <c r="G33" s="61" t="str">
        <f t="shared" si="0"/>
        <v/>
      </c>
      <c r="H33" s="59">
        <v>0</v>
      </c>
      <c r="I33" t="str">
        <f>IF(A33="","",リレー申込書!Q37)</f>
        <v/>
      </c>
      <c r="J33" t="str">
        <f>IF(A33="","",リレー申込書!R37)</f>
        <v/>
      </c>
      <c r="K33" t="str">
        <f>IF($A33="","",リレー申込書!AM37)</f>
        <v/>
      </c>
      <c r="L33" t="str">
        <f>IF($A33="","",リレー申込書!AN37)</f>
        <v/>
      </c>
      <c r="M33" t="str">
        <f>IF($A33="","",リレー申込書!AO37)</f>
        <v/>
      </c>
      <c r="N33" t="str">
        <f>IF($A33="","",リレー申込書!AP37)</f>
        <v/>
      </c>
    </row>
    <row r="34" spans="1:14">
      <c r="A34" s="59" t="str">
        <f>IF(リレー申込書!D38="","",リレー申込書!W38)</f>
        <v/>
      </c>
      <c r="B34" s="71" t="str">
        <f>IF(A34="","",チーム登録!$Q$5)</f>
        <v/>
      </c>
      <c r="C34" s="59" t="str">
        <f>IF(A34="","",チーム登録!$S$11)</f>
        <v/>
      </c>
      <c r="D34" s="59">
        <v>5</v>
      </c>
      <c r="E34" s="59" t="str">
        <f>IF(A34="","",リレー申込書!C38)</f>
        <v/>
      </c>
      <c r="F34" s="59" t="str">
        <f>IF(A34="","",リレー申込書!M38)</f>
        <v/>
      </c>
      <c r="G34" s="61" t="str">
        <f t="shared" si="0"/>
        <v/>
      </c>
      <c r="H34" s="59">
        <v>0</v>
      </c>
      <c r="I34" t="str">
        <f>IF(A34="","",リレー申込書!Q38)</f>
        <v/>
      </c>
      <c r="J34" t="str">
        <f>IF(A34="","",リレー申込書!R38)</f>
        <v/>
      </c>
      <c r="K34" t="str">
        <f>IF($A34="","",リレー申込書!AM38)</f>
        <v/>
      </c>
      <c r="L34" t="str">
        <f>IF($A34="","",リレー申込書!AN38)</f>
        <v/>
      </c>
      <c r="M34" t="str">
        <f>IF($A34="","",リレー申込書!AO38)</f>
        <v/>
      </c>
      <c r="N34" t="str">
        <f>IF($A34="","",リレー申込書!AP38)</f>
        <v/>
      </c>
    </row>
    <row r="35" spans="1:14">
      <c r="A35" s="59" t="str">
        <f>IF(リレー申込書!D39="","",リレー申込書!W39)</f>
        <v/>
      </c>
      <c r="B35" s="71" t="str">
        <f>IF(A35="","",チーム登録!$Q$5)</f>
        <v/>
      </c>
      <c r="C35" s="59" t="str">
        <f>IF(A35="","",チーム登録!$S$11)</f>
        <v/>
      </c>
      <c r="D35" s="59">
        <v>5</v>
      </c>
      <c r="E35" s="59" t="str">
        <f>IF(A35="","",リレー申込書!C39)</f>
        <v/>
      </c>
      <c r="F35" s="59" t="str">
        <f>IF(A35="","",リレー申込書!M39)</f>
        <v/>
      </c>
      <c r="G35" s="61" t="str">
        <f t="shared" si="0"/>
        <v/>
      </c>
      <c r="H35" s="59">
        <v>0</v>
      </c>
      <c r="I35" t="str">
        <f>IF(A35="","",リレー申込書!Q39)</f>
        <v/>
      </c>
      <c r="J35" t="str">
        <f>IF(A35="","",リレー申込書!R39)</f>
        <v/>
      </c>
      <c r="K35" t="str">
        <f>IF($A35="","",リレー申込書!AM39)</f>
        <v/>
      </c>
      <c r="L35" t="str">
        <f>IF($A35="","",リレー申込書!AN39)</f>
        <v/>
      </c>
      <c r="M35" t="str">
        <f>IF($A35="","",リレー申込書!AO39)</f>
        <v/>
      </c>
      <c r="N35" t="str">
        <f>IF($A35="","",リレー申込書!AP39)</f>
        <v/>
      </c>
    </row>
    <row r="36" spans="1:14">
      <c r="A36" s="59" t="str">
        <f>IF(リレー申込書!D40="","",リレー申込書!W40)</f>
        <v/>
      </c>
      <c r="B36" s="71" t="str">
        <f>IF(A36="","",チーム登録!$Q$5)</f>
        <v/>
      </c>
      <c r="C36" s="59" t="str">
        <f>IF(A36="","",チーム登録!$S$11)</f>
        <v/>
      </c>
      <c r="D36" s="59">
        <v>5</v>
      </c>
      <c r="E36" s="59" t="str">
        <f>IF(A36="","",リレー申込書!C40)</f>
        <v/>
      </c>
      <c r="F36" s="59" t="str">
        <f>IF(A36="","",リレー申込書!M40)</f>
        <v/>
      </c>
      <c r="G36" s="61" t="str">
        <f t="shared" si="0"/>
        <v/>
      </c>
      <c r="H36" s="59">
        <v>0</v>
      </c>
      <c r="I36" t="str">
        <f>IF(A36="","",リレー申込書!Q40)</f>
        <v/>
      </c>
      <c r="J36" t="str">
        <f>IF(A36="","",リレー申込書!R40)</f>
        <v/>
      </c>
      <c r="K36" t="str">
        <f>IF($A36="","",リレー申込書!AM40)</f>
        <v/>
      </c>
      <c r="L36" t="str">
        <f>IF($A36="","",リレー申込書!AN40)</f>
        <v/>
      </c>
      <c r="M36" t="str">
        <f>IF($A36="","",リレー申込書!AO40)</f>
        <v/>
      </c>
      <c r="N36" t="str">
        <f>IF($A36="","",リレー申込書!AP40)</f>
        <v/>
      </c>
    </row>
    <row r="37" spans="1:14">
      <c r="A37" s="59" t="str">
        <f>IF(リレー申込書!D41="","",リレー申込書!W41)</f>
        <v/>
      </c>
      <c r="B37" s="71" t="str">
        <f>IF(A37="","",チーム登録!$Q$5)</f>
        <v/>
      </c>
      <c r="C37" s="59" t="str">
        <f>IF(A37="","",チーム登録!$S$11)</f>
        <v/>
      </c>
      <c r="D37" s="59">
        <v>5</v>
      </c>
      <c r="E37" s="59" t="str">
        <f>IF(A37="","",リレー申込書!C41)</f>
        <v/>
      </c>
      <c r="F37" s="59" t="str">
        <f>IF(A37="","",リレー申込書!M41)</f>
        <v/>
      </c>
      <c r="G37" s="61" t="str">
        <f t="shared" si="0"/>
        <v/>
      </c>
      <c r="H37" s="59">
        <v>0</v>
      </c>
      <c r="I37" t="str">
        <f>IF(A37="","",リレー申込書!Q41)</f>
        <v/>
      </c>
      <c r="J37" t="str">
        <f>IF(A37="","",リレー申込書!R41)</f>
        <v/>
      </c>
      <c r="K37" t="str">
        <f>IF($A37="","",リレー申込書!AM41)</f>
        <v/>
      </c>
      <c r="L37" t="str">
        <f>IF($A37="","",リレー申込書!AN41)</f>
        <v/>
      </c>
      <c r="M37" t="str">
        <f>IF($A37="","",リレー申込書!AO41)</f>
        <v/>
      </c>
      <c r="N37" t="str">
        <f>IF($A37="","",リレー申込書!AP41)</f>
        <v/>
      </c>
    </row>
    <row r="38" spans="1:14">
      <c r="A38" s="59" t="str">
        <f>IF(リレー申込書!D42="","",リレー申込書!W42)</f>
        <v/>
      </c>
      <c r="B38" s="71" t="str">
        <f>IF(A38="","",チーム登録!$Q$5)</f>
        <v/>
      </c>
      <c r="C38" s="59" t="str">
        <f>IF(A38="","",チーム登録!$S$11)</f>
        <v/>
      </c>
      <c r="D38" s="59">
        <v>5</v>
      </c>
      <c r="E38" s="59" t="str">
        <f>IF(A38="","",リレー申込書!C42)</f>
        <v/>
      </c>
      <c r="F38" s="59" t="str">
        <f>IF(A38="","",リレー申込書!M42)</f>
        <v/>
      </c>
      <c r="G38" s="61" t="str">
        <f t="shared" si="0"/>
        <v/>
      </c>
      <c r="H38" s="59">
        <v>0</v>
      </c>
      <c r="I38" t="str">
        <f>IF(A38="","",リレー申込書!Q42)</f>
        <v/>
      </c>
      <c r="J38" t="str">
        <f>IF(A38="","",リレー申込書!R42)</f>
        <v/>
      </c>
      <c r="K38" t="str">
        <f>IF($A38="","",リレー申込書!AM42)</f>
        <v/>
      </c>
      <c r="L38" t="str">
        <f>IF($A38="","",リレー申込書!AN42)</f>
        <v/>
      </c>
      <c r="M38" t="str">
        <f>IF($A38="","",リレー申込書!AO42)</f>
        <v/>
      </c>
      <c r="N38" t="str">
        <f>IF($A38="","",リレー申込書!AP42)</f>
        <v/>
      </c>
    </row>
    <row r="39" spans="1:14">
      <c r="A39" s="59" t="str">
        <f>IF(リレー申込書!D43="","",リレー申込書!W43)</f>
        <v/>
      </c>
      <c r="B39" s="71" t="str">
        <f>IF(A39="","",チーム登録!$Q$5)</f>
        <v/>
      </c>
      <c r="C39" s="59" t="str">
        <f>IF(A39="","",チーム登録!$S$11)</f>
        <v/>
      </c>
      <c r="D39" s="59">
        <v>5</v>
      </c>
      <c r="E39" s="59" t="str">
        <f>IF(A39="","",リレー申込書!C43)</f>
        <v/>
      </c>
      <c r="F39" s="59" t="str">
        <f>IF(A39="","",リレー申込書!M43)</f>
        <v/>
      </c>
      <c r="G39" s="61" t="str">
        <f t="shared" si="0"/>
        <v/>
      </c>
      <c r="H39" s="59">
        <v>0</v>
      </c>
      <c r="I39" t="str">
        <f>IF(A39="","",リレー申込書!Q43)</f>
        <v/>
      </c>
      <c r="J39" t="str">
        <f>IF(A39="","",リレー申込書!R43)</f>
        <v/>
      </c>
      <c r="K39" t="str">
        <f>IF($A39="","",リレー申込書!AM43)</f>
        <v/>
      </c>
      <c r="L39" t="str">
        <f>IF($A39="","",リレー申込書!AN43)</f>
        <v/>
      </c>
      <c r="M39" t="str">
        <f>IF($A39="","",リレー申込書!AO43)</f>
        <v/>
      </c>
      <c r="N39" t="str">
        <f>IF($A39="","",リレー申込書!AP43)</f>
        <v/>
      </c>
    </row>
    <row r="40" spans="1:14">
      <c r="A40" s="59" t="str">
        <f>IF(リレー申込書!D44="","",リレー申込書!W44)</f>
        <v/>
      </c>
      <c r="B40" s="71" t="str">
        <f>IF(A40="","",チーム登録!$Q$5)</f>
        <v/>
      </c>
      <c r="C40" s="59" t="str">
        <f>IF(A40="","",チーム登録!$S$11)</f>
        <v/>
      </c>
      <c r="D40" s="59">
        <v>5</v>
      </c>
      <c r="E40" s="59" t="str">
        <f>IF(A40="","",リレー申込書!C44)</f>
        <v/>
      </c>
      <c r="F40" s="59" t="str">
        <f>IF(A40="","",リレー申込書!M44)</f>
        <v/>
      </c>
      <c r="G40" s="61" t="str">
        <f t="shared" si="0"/>
        <v/>
      </c>
      <c r="H40" s="59">
        <v>0</v>
      </c>
      <c r="I40" t="str">
        <f>IF(A40="","",リレー申込書!Q44)</f>
        <v/>
      </c>
      <c r="J40" t="str">
        <f>IF(A40="","",リレー申込書!R44)</f>
        <v/>
      </c>
      <c r="K40" t="str">
        <f>IF($A40="","",リレー申込書!AM44)</f>
        <v/>
      </c>
      <c r="L40" t="str">
        <f>IF($A40="","",リレー申込書!AN44)</f>
        <v/>
      </c>
      <c r="M40" t="str">
        <f>IF($A40="","",リレー申込書!AO44)</f>
        <v/>
      </c>
      <c r="N40" t="str">
        <f>IF($A40="","",リレー申込書!AP44)</f>
        <v/>
      </c>
    </row>
    <row r="41" spans="1:14">
      <c r="A41" s="59" t="str">
        <f>IF(リレー申込書!D45="","",リレー申込書!W45)</f>
        <v/>
      </c>
      <c r="B41" s="71" t="str">
        <f>IF(A41="","",チーム登録!$Q$5)</f>
        <v/>
      </c>
      <c r="C41" s="59" t="str">
        <f>IF(A41="","",チーム登録!$S$11)</f>
        <v/>
      </c>
      <c r="D41" s="59">
        <v>5</v>
      </c>
      <c r="E41" s="59" t="str">
        <f>IF(A41="","",リレー申込書!C45)</f>
        <v/>
      </c>
      <c r="F41" s="59" t="str">
        <f>IF(A41="","",リレー申込書!M45)</f>
        <v/>
      </c>
      <c r="G41" s="61" t="str">
        <f t="shared" si="0"/>
        <v/>
      </c>
      <c r="H41" s="59">
        <v>0</v>
      </c>
      <c r="I41" t="str">
        <f>IF(A41="","",リレー申込書!Q45)</f>
        <v/>
      </c>
      <c r="J41" t="str">
        <f>IF(A41="","",リレー申込書!R45)</f>
        <v/>
      </c>
      <c r="K41" t="str">
        <f>IF($A41="","",リレー申込書!AM45)</f>
        <v/>
      </c>
      <c r="L41" t="str">
        <f>IF($A41="","",リレー申込書!AN45)</f>
        <v/>
      </c>
      <c r="M41" t="str">
        <f>IF($A41="","",リレー申込書!AO45)</f>
        <v/>
      </c>
      <c r="N41" t="str">
        <f>IF($A41="","",リレー申込書!AP45)</f>
        <v/>
      </c>
    </row>
    <row r="42" spans="1:14">
      <c r="A42" s="59" t="str">
        <f>IF(リレー申込書!D46="","",リレー申込書!W46)</f>
        <v/>
      </c>
      <c r="B42" s="71" t="str">
        <f>IF(A42="","",チーム登録!$Q$5)</f>
        <v/>
      </c>
      <c r="C42" s="59" t="str">
        <f>IF(A42="","",チーム登録!$S$11)</f>
        <v/>
      </c>
      <c r="D42" s="59">
        <v>5</v>
      </c>
      <c r="E42" s="59" t="str">
        <f>IF(A42="","",リレー申込書!C46)</f>
        <v/>
      </c>
      <c r="F42" s="59" t="str">
        <f>IF(A42="","",リレー申込書!M46)</f>
        <v/>
      </c>
      <c r="G42" s="61" t="str">
        <f t="shared" si="0"/>
        <v/>
      </c>
      <c r="H42" s="59">
        <v>0</v>
      </c>
      <c r="I42" t="str">
        <f>IF(A42="","",リレー申込書!Q46)</f>
        <v/>
      </c>
      <c r="J42" t="str">
        <f>IF(A42="","",リレー申込書!R46)</f>
        <v/>
      </c>
      <c r="K42" t="str">
        <f>IF($A42="","",リレー申込書!AM46)</f>
        <v/>
      </c>
      <c r="L42" t="str">
        <f>IF($A42="","",リレー申込書!AN46)</f>
        <v/>
      </c>
      <c r="M42" t="str">
        <f>IF($A42="","",リレー申込書!AO46)</f>
        <v/>
      </c>
      <c r="N42" t="str">
        <f>IF($A42="","",リレー申込書!AP46)</f>
        <v/>
      </c>
    </row>
    <row r="43" spans="1:14">
      <c r="A43" s="59" t="str">
        <f>IF(リレー申込書!D47="","",リレー申込書!W47)</f>
        <v/>
      </c>
      <c r="B43" s="71" t="str">
        <f>IF(A43="","",チーム登録!$Q$5)</f>
        <v/>
      </c>
      <c r="C43" s="59" t="str">
        <f>IF(A43="","",チーム登録!$S$11)</f>
        <v/>
      </c>
      <c r="D43" s="59">
        <v>5</v>
      </c>
      <c r="E43" s="59" t="str">
        <f>IF(A43="","",リレー申込書!C47)</f>
        <v/>
      </c>
      <c r="F43" s="59" t="str">
        <f>IF(A43="","",リレー申込書!M47)</f>
        <v/>
      </c>
      <c r="G43" s="61" t="str">
        <f t="shared" si="0"/>
        <v/>
      </c>
      <c r="H43" s="59">
        <v>0</v>
      </c>
      <c r="I43" t="str">
        <f>IF(A43="","",リレー申込書!Q47)</f>
        <v/>
      </c>
      <c r="J43" t="str">
        <f>IF(A43="","",リレー申込書!R47)</f>
        <v/>
      </c>
      <c r="K43" t="str">
        <f>IF($A43="","",リレー申込書!AM47)</f>
        <v/>
      </c>
      <c r="L43" t="str">
        <f>IF($A43="","",リレー申込書!AN47)</f>
        <v/>
      </c>
      <c r="M43" t="str">
        <f>IF($A43="","",リレー申込書!AO47)</f>
        <v/>
      </c>
      <c r="N43" t="str">
        <f>IF($A43="","",リレー申込書!AP47)</f>
        <v/>
      </c>
    </row>
    <row r="44" spans="1:14">
      <c r="A44" s="59" t="str">
        <f>IF(リレー申込書!D48="","",リレー申込書!W48)</f>
        <v/>
      </c>
      <c r="B44" s="71" t="str">
        <f>IF(A44="","",チーム登録!$Q$5)</f>
        <v/>
      </c>
      <c r="C44" s="59" t="str">
        <f>IF(A44="","",チーム登録!$S$11)</f>
        <v/>
      </c>
      <c r="D44" s="59">
        <v>5</v>
      </c>
      <c r="E44" s="59" t="str">
        <f>IF(A44="","",リレー申込書!C48)</f>
        <v/>
      </c>
      <c r="F44" s="59" t="str">
        <f>IF(A44="","",リレー申込書!M48)</f>
        <v/>
      </c>
      <c r="G44" s="61" t="str">
        <f t="shared" si="0"/>
        <v/>
      </c>
      <c r="H44" s="59">
        <v>0</v>
      </c>
      <c r="I44" t="str">
        <f>IF(A44="","",リレー申込書!Q48)</f>
        <v/>
      </c>
      <c r="J44" t="str">
        <f>IF(A44="","",リレー申込書!R48)</f>
        <v/>
      </c>
      <c r="K44" t="str">
        <f>IF($A44="","",リレー申込書!AM48)</f>
        <v/>
      </c>
      <c r="L44" t="str">
        <f>IF($A44="","",リレー申込書!AN48)</f>
        <v/>
      </c>
      <c r="M44" t="str">
        <f>IF($A44="","",リレー申込書!AO48)</f>
        <v/>
      </c>
      <c r="N44" t="str">
        <f>IF($A44="","",リレー申込書!AP48)</f>
        <v/>
      </c>
    </row>
    <row r="45" spans="1:14">
      <c r="A45" s="59" t="str">
        <f>IF(リレー申込書!D49="","",リレー申込書!W49)</f>
        <v/>
      </c>
      <c r="B45" s="71" t="str">
        <f>IF(A45="","",チーム登録!$Q$5)</f>
        <v/>
      </c>
      <c r="C45" s="59" t="str">
        <f>IF(A45="","",チーム登録!$S$11)</f>
        <v/>
      </c>
      <c r="D45" s="59">
        <v>5</v>
      </c>
      <c r="E45" s="59" t="str">
        <f>IF(A45="","",リレー申込書!C49)</f>
        <v/>
      </c>
      <c r="F45" s="59" t="str">
        <f>IF(A45="","",リレー申込書!M49)</f>
        <v/>
      </c>
      <c r="G45" s="61" t="str">
        <f t="shared" si="0"/>
        <v/>
      </c>
      <c r="H45" s="59">
        <v>0</v>
      </c>
      <c r="I45" t="str">
        <f>IF(A45="","",リレー申込書!Q49)</f>
        <v/>
      </c>
      <c r="J45" t="str">
        <f>IF(A45="","",リレー申込書!R49)</f>
        <v/>
      </c>
      <c r="K45" t="str">
        <f>IF($A45="","",リレー申込書!AM49)</f>
        <v/>
      </c>
      <c r="L45" t="str">
        <f>IF($A45="","",リレー申込書!AN49)</f>
        <v/>
      </c>
      <c r="M45" t="str">
        <f>IF($A45="","",リレー申込書!AO49)</f>
        <v/>
      </c>
      <c r="N45" t="str">
        <f>IF($A45="","",リレー申込書!AP49)</f>
        <v/>
      </c>
    </row>
    <row r="46" spans="1:14">
      <c r="A46" s="59" t="str">
        <f>IF(リレー申込書!D50="","",リレー申込書!W50)</f>
        <v/>
      </c>
      <c r="B46" s="71" t="str">
        <f>IF(A46="","",チーム登録!$Q$5)</f>
        <v/>
      </c>
      <c r="C46" s="59" t="str">
        <f>IF(A46="","",チーム登録!$S$11)</f>
        <v/>
      </c>
      <c r="D46" s="59">
        <v>5</v>
      </c>
      <c r="E46" s="59" t="str">
        <f>IF(A46="","",リレー申込書!C50)</f>
        <v/>
      </c>
      <c r="F46" s="59" t="str">
        <f>IF(A46="","",リレー申込書!M50)</f>
        <v/>
      </c>
      <c r="G46" s="61" t="str">
        <f t="shared" si="0"/>
        <v/>
      </c>
      <c r="H46" s="59">
        <v>0</v>
      </c>
      <c r="I46" t="str">
        <f>IF(A46="","",リレー申込書!Q50)</f>
        <v/>
      </c>
      <c r="J46" t="str">
        <f>IF(A46="","",リレー申込書!R50)</f>
        <v/>
      </c>
      <c r="K46" t="str">
        <f>IF($A46="","",リレー申込書!AM50)</f>
        <v/>
      </c>
      <c r="L46" t="str">
        <f>IF($A46="","",リレー申込書!AN50)</f>
        <v/>
      </c>
      <c r="M46" t="str">
        <f>IF($A46="","",リレー申込書!AO50)</f>
        <v/>
      </c>
      <c r="N46" t="str">
        <f>IF($A46="","",リレー申込書!AP50)</f>
        <v/>
      </c>
    </row>
    <row r="47" spans="1:14">
      <c r="A47" s="59" t="str">
        <f>IF(リレー申込書!D51="","",リレー申込書!W51)</f>
        <v/>
      </c>
      <c r="B47" s="71" t="str">
        <f>IF(A47="","",チーム登録!$Q$5)</f>
        <v/>
      </c>
      <c r="C47" s="59" t="str">
        <f>IF(A47="","",チーム登録!$S$11)</f>
        <v/>
      </c>
      <c r="D47" s="59">
        <v>5</v>
      </c>
      <c r="E47" s="59" t="str">
        <f>IF(A47="","",リレー申込書!C51)</f>
        <v/>
      </c>
      <c r="F47" s="59" t="str">
        <f>IF(A47="","",リレー申込書!M51)</f>
        <v/>
      </c>
      <c r="G47" s="61" t="str">
        <f t="shared" si="0"/>
        <v/>
      </c>
      <c r="H47" s="59">
        <v>0</v>
      </c>
      <c r="I47" t="str">
        <f>IF(A47="","",リレー申込書!Q51)</f>
        <v/>
      </c>
      <c r="J47" t="str">
        <f>IF(A47="","",リレー申込書!R51)</f>
        <v/>
      </c>
      <c r="K47" t="str">
        <f>IF($A47="","",リレー申込書!AM51)</f>
        <v/>
      </c>
      <c r="L47" t="str">
        <f>IF($A47="","",リレー申込書!AN51)</f>
        <v/>
      </c>
      <c r="M47" t="str">
        <f>IF($A47="","",リレー申込書!AO51)</f>
        <v/>
      </c>
      <c r="N47" t="str">
        <f>IF($A47="","",リレー申込書!AP51)</f>
        <v/>
      </c>
    </row>
    <row r="48" spans="1:14">
      <c r="A48" s="59" t="str">
        <f>IF(リレー申込書!D52="","",リレー申込書!W52)</f>
        <v/>
      </c>
      <c r="B48" s="71" t="str">
        <f>IF(A48="","",チーム登録!$Q$5)</f>
        <v/>
      </c>
      <c r="C48" s="59" t="str">
        <f>IF(A48="","",チーム登録!$S$11)</f>
        <v/>
      </c>
      <c r="D48" s="59">
        <v>5</v>
      </c>
      <c r="E48" s="59" t="str">
        <f>IF(A48="","",リレー申込書!C52)</f>
        <v/>
      </c>
      <c r="F48" s="59" t="str">
        <f>IF(A48="","",リレー申込書!M52)</f>
        <v/>
      </c>
      <c r="G48" s="61" t="str">
        <f t="shared" si="0"/>
        <v/>
      </c>
      <c r="H48" s="59">
        <v>0</v>
      </c>
      <c r="I48" t="str">
        <f>IF(A48="","",リレー申込書!Q52)</f>
        <v/>
      </c>
      <c r="J48" t="str">
        <f>IF(A48="","",リレー申込書!R52)</f>
        <v/>
      </c>
      <c r="K48" t="str">
        <f>IF($A48="","",リレー申込書!AM52)</f>
        <v/>
      </c>
      <c r="L48" t="str">
        <f>IF($A48="","",リレー申込書!AN52)</f>
        <v/>
      </c>
      <c r="M48" t="str">
        <f>IF($A48="","",リレー申込書!AO52)</f>
        <v/>
      </c>
      <c r="N48" t="str">
        <f>IF($A48="","",リレー申込書!AP52)</f>
        <v/>
      </c>
    </row>
    <row r="49" spans="1:14">
      <c r="A49" s="59" t="str">
        <f>IF(リレー申込書!D53="","",リレー申込書!W53)</f>
        <v/>
      </c>
      <c r="B49" s="71" t="str">
        <f>IF(A49="","",チーム登録!$Q$5)</f>
        <v/>
      </c>
      <c r="C49" s="59" t="str">
        <f>IF(A49="","",チーム登録!$S$11)</f>
        <v/>
      </c>
      <c r="D49" s="59">
        <v>5</v>
      </c>
      <c r="E49" s="59" t="str">
        <f>IF(A49="","",リレー申込書!C53)</f>
        <v/>
      </c>
      <c r="F49" s="59" t="str">
        <f>IF(A49="","",リレー申込書!M53)</f>
        <v/>
      </c>
      <c r="G49" s="61" t="str">
        <f t="shared" si="0"/>
        <v/>
      </c>
      <c r="H49" s="59">
        <v>0</v>
      </c>
      <c r="I49" t="str">
        <f>IF(A49="","",リレー申込書!Q53)</f>
        <v/>
      </c>
      <c r="J49" t="str">
        <f>IF(A49="","",リレー申込書!R53)</f>
        <v/>
      </c>
      <c r="K49" t="str">
        <f>IF($A49="","",リレー申込書!AM53)</f>
        <v/>
      </c>
      <c r="L49" t="str">
        <f>IF($A49="","",リレー申込書!AN53)</f>
        <v/>
      </c>
      <c r="M49" t="str">
        <f>IF($A49="","",リレー申込書!AO53)</f>
        <v/>
      </c>
      <c r="N49" t="str">
        <f>IF($A49="","",リレー申込書!AP53)</f>
        <v/>
      </c>
    </row>
    <row r="50" spans="1:14">
      <c r="A50" s="59" t="str">
        <f>IF(リレー申込書!D54="","",リレー申込書!W54)</f>
        <v/>
      </c>
      <c r="B50" s="71" t="str">
        <f>IF(A50="","",チーム登録!$Q$5)</f>
        <v/>
      </c>
      <c r="C50" s="59" t="str">
        <f>IF(A50="","",チーム登録!$S$11)</f>
        <v/>
      </c>
      <c r="D50" s="59">
        <v>5</v>
      </c>
      <c r="E50" s="59" t="str">
        <f>IF(A50="","",リレー申込書!C54)</f>
        <v/>
      </c>
      <c r="F50" s="59" t="str">
        <f>IF(A50="","",リレー申込書!M54)</f>
        <v/>
      </c>
      <c r="G50" s="61" t="str">
        <f t="shared" si="0"/>
        <v/>
      </c>
      <c r="H50" s="59">
        <v>0</v>
      </c>
      <c r="I50" t="str">
        <f>IF(A50="","",リレー申込書!Q54)</f>
        <v/>
      </c>
      <c r="J50" t="str">
        <f>IF(A50="","",リレー申込書!R54)</f>
        <v/>
      </c>
      <c r="K50" t="str">
        <f>IF($A50="","",リレー申込書!AM54)</f>
        <v/>
      </c>
      <c r="L50" t="str">
        <f>IF($A50="","",リレー申込書!AN54)</f>
        <v/>
      </c>
      <c r="M50" t="str">
        <f>IF($A50="","",リレー申込書!AO54)</f>
        <v/>
      </c>
      <c r="N50" t="str">
        <f>IF($A50="","",リレー申込書!AP54)</f>
        <v/>
      </c>
    </row>
    <row r="51" spans="1:14">
      <c r="A51" s="59" t="str">
        <f>IF(リレー申込書!D55="","",リレー申込書!W55)</f>
        <v/>
      </c>
      <c r="B51" s="71" t="str">
        <f>IF(A51="","",チーム登録!$Q$5)</f>
        <v/>
      </c>
      <c r="C51" s="59" t="str">
        <f>IF(A51="","",チーム登録!$S$11)</f>
        <v/>
      </c>
      <c r="D51" s="59">
        <v>5</v>
      </c>
      <c r="E51" s="59" t="str">
        <f>IF(A51="","",リレー申込書!C55)</f>
        <v/>
      </c>
      <c r="F51" s="59" t="str">
        <f>IF(A51="","",リレー申込書!M55)</f>
        <v/>
      </c>
      <c r="G51" s="61" t="str">
        <f t="shared" si="0"/>
        <v/>
      </c>
      <c r="H51" s="59">
        <v>0</v>
      </c>
      <c r="I51" t="str">
        <f>IF(A51="","",リレー申込書!Q55)</f>
        <v/>
      </c>
      <c r="J51" t="str">
        <f>IF(A51="","",リレー申込書!R55)</f>
        <v/>
      </c>
      <c r="K51" t="str">
        <f>IF($A51="","",リレー申込書!AM55)</f>
        <v/>
      </c>
      <c r="L51" t="str">
        <f>IF($A51="","",リレー申込書!AN55)</f>
        <v/>
      </c>
      <c r="M51" t="str">
        <f>IF($A51="","",リレー申込書!AO55)</f>
        <v/>
      </c>
      <c r="N51" t="str">
        <f>IF($A51="","",リレー申込書!AP55)</f>
        <v/>
      </c>
    </row>
    <row r="52" spans="1:14">
      <c r="A52" s="59" t="str">
        <f>IF(リレー申込書!D56="","",リレー申込書!W56)</f>
        <v/>
      </c>
      <c r="B52" s="71" t="str">
        <f>IF(A52="","",チーム登録!$Q$5)</f>
        <v/>
      </c>
      <c r="C52" s="59" t="str">
        <f>IF(A52="","",チーム登録!$S$11)</f>
        <v/>
      </c>
      <c r="D52" s="59">
        <v>5</v>
      </c>
      <c r="E52" s="59" t="str">
        <f>IF(A52="","",リレー申込書!C56)</f>
        <v/>
      </c>
      <c r="F52" s="59" t="str">
        <f>IF(A52="","",リレー申込書!M56)</f>
        <v/>
      </c>
      <c r="G52" s="61" t="str">
        <f t="shared" si="0"/>
        <v/>
      </c>
      <c r="H52" s="59">
        <v>0</v>
      </c>
      <c r="I52" t="str">
        <f>IF(A52="","",リレー申込書!Q56)</f>
        <v/>
      </c>
      <c r="J52" t="str">
        <f>IF(A52="","",リレー申込書!R56)</f>
        <v/>
      </c>
      <c r="K52" t="str">
        <f>IF($A52="","",リレー申込書!AM56)</f>
        <v/>
      </c>
      <c r="L52" t="str">
        <f>IF($A52="","",リレー申込書!AN56)</f>
        <v/>
      </c>
      <c r="M52" t="str">
        <f>IF($A52="","",リレー申込書!AO56)</f>
        <v/>
      </c>
      <c r="N52" t="str">
        <f>IF($A52="","",リレー申込書!AP56)</f>
        <v/>
      </c>
    </row>
    <row r="53" spans="1:14">
      <c r="A53" s="59" t="str">
        <f>IF(リレー申込書!D57="","",リレー申込書!W57)</f>
        <v/>
      </c>
      <c r="B53" s="71" t="str">
        <f>IF(A53="","",チーム登録!$Q$5)</f>
        <v/>
      </c>
      <c r="C53" s="59" t="str">
        <f>IF(A53="","",チーム登録!$S$11)</f>
        <v/>
      </c>
      <c r="D53" s="59">
        <v>5</v>
      </c>
      <c r="E53" s="59" t="str">
        <f>IF(A53="","",リレー申込書!C57)</f>
        <v/>
      </c>
      <c r="F53" s="59" t="str">
        <f>IF(A53="","",リレー申込書!M57)</f>
        <v/>
      </c>
      <c r="G53" s="61" t="str">
        <f t="shared" si="0"/>
        <v/>
      </c>
      <c r="H53" s="59">
        <v>0</v>
      </c>
      <c r="I53" t="str">
        <f>IF(A53="","",リレー申込書!Q57)</f>
        <v/>
      </c>
      <c r="J53" t="str">
        <f>IF(A53="","",リレー申込書!R57)</f>
        <v/>
      </c>
      <c r="K53" t="str">
        <f>IF($A53="","",リレー申込書!AM57)</f>
        <v/>
      </c>
      <c r="L53" t="str">
        <f>IF($A53="","",リレー申込書!AN57)</f>
        <v/>
      </c>
      <c r="M53" t="str">
        <f>IF($A53="","",リレー申込書!AO57)</f>
        <v/>
      </c>
      <c r="N53" t="str">
        <f>IF($A53="","",リレー申込書!AP57)</f>
        <v/>
      </c>
    </row>
    <row r="54" spans="1:14">
      <c r="A54" s="59" t="str">
        <f>IF(リレー申込書!D58="","",リレー申込書!W58)</f>
        <v/>
      </c>
      <c r="B54" s="71" t="str">
        <f>IF(A54="","",チーム登録!$Q$5)</f>
        <v/>
      </c>
      <c r="C54" s="59" t="str">
        <f>IF(A54="","",チーム登録!$S$11)</f>
        <v/>
      </c>
      <c r="D54" s="59">
        <v>5</v>
      </c>
      <c r="E54" s="59" t="str">
        <f>IF(A54="","",リレー申込書!C58)</f>
        <v/>
      </c>
      <c r="F54" s="59" t="str">
        <f>IF(A54="","",リレー申込書!M58)</f>
        <v/>
      </c>
      <c r="G54" s="61" t="str">
        <f t="shared" si="0"/>
        <v/>
      </c>
      <c r="H54" s="59">
        <v>0</v>
      </c>
      <c r="I54" t="str">
        <f>IF(A54="","",リレー申込書!Q58)</f>
        <v/>
      </c>
      <c r="J54" t="str">
        <f>IF(A54="","",リレー申込書!R58)</f>
        <v/>
      </c>
      <c r="K54" t="str">
        <f>IF($A54="","",リレー申込書!AM58)</f>
        <v/>
      </c>
      <c r="L54" t="str">
        <f>IF($A54="","",リレー申込書!AN58)</f>
        <v/>
      </c>
      <c r="M54" t="str">
        <f>IF($A54="","",リレー申込書!AO58)</f>
        <v/>
      </c>
      <c r="N54" t="str">
        <f>IF($A54="","",リレー申込書!AP58)</f>
        <v/>
      </c>
    </row>
    <row r="55" spans="1:14">
      <c r="A55" s="59" t="str">
        <f>IF(リレー申込書!D59="","",リレー申込書!W59)</f>
        <v/>
      </c>
      <c r="B55" s="71" t="str">
        <f>IF(A55="","",チーム登録!$Q$5)</f>
        <v/>
      </c>
      <c r="C55" s="59" t="str">
        <f>IF(A55="","",チーム登録!$S$11)</f>
        <v/>
      </c>
      <c r="D55" s="59">
        <v>5</v>
      </c>
      <c r="E55" s="59" t="str">
        <f>IF(A55="","",リレー申込書!C59)</f>
        <v/>
      </c>
      <c r="F55" s="59" t="str">
        <f>IF(A55="","",リレー申込書!M59)</f>
        <v/>
      </c>
      <c r="G55" s="61" t="str">
        <f t="shared" si="0"/>
        <v/>
      </c>
      <c r="H55" s="59">
        <v>0</v>
      </c>
      <c r="I55" t="str">
        <f>IF(A55="","",リレー申込書!Q59)</f>
        <v/>
      </c>
      <c r="J55" t="str">
        <f>IF(A55="","",リレー申込書!R59)</f>
        <v/>
      </c>
      <c r="K55" t="str">
        <f>IF($A55="","",リレー申込書!AM59)</f>
        <v/>
      </c>
      <c r="L55" t="str">
        <f>IF($A55="","",リレー申込書!AN59)</f>
        <v/>
      </c>
      <c r="M55" t="str">
        <f>IF($A55="","",リレー申込書!AO59)</f>
        <v/>
      </c>
      <c r="N55" t="str">
        <f>IF($A55="","",リレー申込書!AP59)</f>
        <v/>
      </c>
    </row>
    <row r="56" spans="1:14">
      <c r="A56" s="59" t="str">
        <f>IF(リレー申込書!D60="","",リレー申込書!W60)</f>
        <v/>
      </c>
      <c r="B56" s="71" t="str">
        <f>IF(A56="","",チーム登録!$Q$5)</f>
        <v/>
      </c>
      <c r="C56" s="59" t="str">
        <f>IF(A56="","",チーム登録!$S$11)</f>
        <v/>
      </c>
      <c r="D56" s="59">
        <v>5</v>
      </c>
      <c r="E56" s="59" t="str">
        <f>IF(A56="","",リレー申込書!C60)</f>
        <v/>
      </c>
      <c r="F56" s="59" t="str">
        <f>IF(A56="","",リレー申込書!M60)</f>
        <v/>
      </c>
      <c r="G56" s="61" t="str">
        <f t="shared" si="0"/>
        <v/>
      </c>
      <c r="H56" s="59">
        <v>0</v>
      </c>
      <c r="I56" t="str">
        <f>IF(A56="","",リレー申込書!Q60)</f>
        <v/>
      </c>
      <c r="J56" t="str">
        <f>IF(A56="","",リレー申込書!R60)</f>
        <v/>
      </c>
      <c r="K56" t="str">
        <f>IF($A56="","",リレー申込書!AM60)</f>
        <v/>
      </c>
      <c r="L56" t="str">
        <f>IF($A56="","",リレー申込書!AN60)</f>
        <v/>
      </c>
      <c r="M56" t="str">
        <f>IF($A56="","",リレー申込書!AO60)</f>
        <v/>
      </c>
      <c r="N56" t="str">
        <f>IF($A56="","",リレー申込書!AP60)</f>
        <v/>
      </c>
    </row>
    <row r="57" spans="1:14">
      <c r="A57" s="59" t="str">
        <f>IF(リレー申込書!D61="","",リレー申込書!W61)</f>
        <v/>
      </c>
      <c r="B57" s="71" t="str">
        <f>IF(A57="","",チーム登録!$Q$5)</f>
        <v/>
      </c>
      <c r="C57" s="59" t="str">
        <f>IF(A57="","",チーム登録!$S$11)</f>
        <v/>
      </c>
      <c r="D57" s="59">
        <v>5</v>
      </c>
      <c r="E57" s="59" t="str">
        <f>IF(A57="","",リレー申込書!C61)</f>
        <v/>
      </c>
      <c r="F57" s="59" t="str">
        <f>IF(A57="","",リレー申込書!M61)</f>
        <v/>
      </c>
      <c r="G57" s="61" t="str">
        <f t="shared" si="0"/>
        <v/>
      </c>
      <c r="H57" s="59">
        <v>0</v>
      </c>
      <c r="I57" t="str">
        <f>IF(A57="","",リレー申込書!Q61)</f>
        <v/>
      </c>
      <c r="J57" t="str">
        <f>IF(A57="","",リレー申込書!R61)</f>
        <v/>
      </c>
      <c r="K57" t="str">
        <f>IF($A57="","",リレー申込書!AM61)</f>
        <v/>
      </c>
      <c r="L57" t="str">
        <f>IF($A57="","",リレー申込書!AN61)</f>
        <v/>
      </c>
      <c r="M57" t="str">
        <f>IF($A57="","",リレー申込書!AO61)</f>
        <v/>
      </c>
      <c r="N57" t="str">
        <f>IF($A57="","",リレー申込書!AP61)</f>
        <v/>
      </c>
    </row>
    <row r="58" spans="1:14">
      <c r="A58" s="59" t="str">
        <f>IF(リレー申込書!D62="","",リレー申込書!W62)</f>
        <v/>
      </c>
      <c r="B58" s="71" t="str">
        <f>IF(A58="","",チーム登録!$Q$5)</f>
        <v/>
      </c>
      <c r="C58" s="59" t="str">
        <f>IF(A58="","",チーム登録!$S$11)</f>
        <v/>
      </c>
      <c r="D58" s="59">
        <v>5</v>
      </c>
      <c r="E58" s="59" t="str">
        <f>IF(A58="","",リレー申込書!C62)</f>
        <v/>
      </c>
      <c r="F58" s="59" t="str">
        <f>IF(A58="","",リレー申込書!M62)</f>
        <v/>
      </c>
      <c r="G58" s="61" t="str">
        <f t="shared" si="0"/>
        <v/>
      </c>
      <c r="H58" s="59">
        <v>0</v>
      </c>
      <c r="I58" t="str">
        <f>IF(A58="","",リレー申込書!Q62)</f>
        <v/>
      </c>
      <c r="J58" t="str">
        <f>IF(A58="","",リレー申込書!R62)</f>
        <v/>
      </c>
      <c r="K58" t="str">
        <f>IF($A58="","",リレー申込書!AM62)</f>
        <v/>
      </c>
      <c r="L58" t="str">
        <f>IF($A58="","",リレー申込書!AN62)</f>
        <v/>
      </c>
      <c r="M58" t="str">
        <f>IF($A58="","",リレー申込書!AO62)</f>
        <v/>
      </c>
      <c r="N58" t="str">
        <f>IF($A58="","",リレー申込書!AP62)</f>
        <v/>
      </c>
    </row>
    <row r="59" spans="1:14">
      <c r="A59" s="59" t="str">
        <f>IF(リレー申込書!D63="","",リレー申込書!W63)</f>
        <v/>
      </c>
      <c r="B59" s="71" t="str">
        <f>IF(A59="","",チーム登録!$Q$5)</f>
        <v/>
      </c>
      <c r="C59" s="59" t="str">
        <f>IF(A59="","",チーム登録!$S$11)</f>
        <v/>
      </c>
      <c r="D59" s="59">
        <v>5</v>
      </c>
      <c r="E59" s="59" t="str">
        <f>IF(A59="","",リレー申込書!C63)</f>
        <v/>
      </c>
      <c r="F59" s="59" t="str">
        <f>IF(A59="","",リレー申込書!M63)</f>
        <v/>
      </c>
      <c r="G59" s="61" t="str">
        <f t="shared" si="0"/>
        <v/>
      </c>
      <c r="H59" s="59">
        <v>0</v>
      </c>
      <c r="I59" t="str">
        <f>IF(A59="","",リレー申込書!Q63)</f>
        <v/>
      </c>
      <c r="J59" t="str">
        <f>IF(A59="","",リレー申込書!R63)</f>
        <v/>
      </c>
      <c r="K59" t="str">
        <f>IF($A59="","",リレー申込書!AM63)</f>
        <v/>
      </c>
      <c r="L59" t="str">
        <f>IF($A59="","",リレー申込書!AN63)</f>
        <v/>
      </c>
      <c r="M59" t="str">
        <f>IF($A59="","",リレー申込書!AO63)</f>
        <v/>
      </c>
      <c r="N59" t="str">
        <f>IF($A59="","",リレー申込書!AP63)</f>
        <v/>
      </c>
    </row>
    <row r="60" spans="1:14">
      <c r="A60" s="59" t="str">
        <f>IF(リレー申込書!D64="","",リレー申込書!W64)</f>
        <v/>
      </c>
      <c r="B60" s="71" t="str">
        <f>IF(A60="","",チーム登録!$Q$5)</f>
        <v/>
      </c>
      <c r="C60" s="59" t="str">
        <f>IF(A60="","",チーム登録!$S$11)</f>
        <v/>
      </c>
      <c r="D60" s="59">
        <v>5</v>
      </c>
      <c r="E60" s="59" t="str">
        <f>IF(A60="","",リレー申込書!C64)</f>
        <v/>
      </c>
      <c r="F60" s="59" t="str">
        <f>IF(A60="","",リレー申込書!M64)</f>
        <v/>
      </c>
      <c r="G60" s="61" t="str">
        <f t="shared" si="0"/>
        <v/>
      </c>
      <c r="H60" s="59">
        <v>0</v>
      </c>
      <c r="I60" t="str">
        <f>IF(A60="","",リレー申込書!Q64)</f>
        <v/>
      </c>
      <c r="J60" t="str">
        <f>IF(A60="","",リレー申込書!R64)</f>
        <v/>
      </c>
      <c r="K60" t="str">
        <f>IF($A60="","",リレー申込書!AM64)</f>
        <v/>
      </c>
      <c r="L60" t="str">
        <f>IF($A60="","",リレー申込書!AN64)</f>
        <v/>
      </c>
      <c r="M60" t="str">
        <f>IF($A60="","",リレー申込書!AO64)</f>
        <v/>
      </c>
      <c r="N60" t="str">
        <f>IF($A60="","",リレー申込書!AP64)</f>
        <v/>
      </c>
    </row>
    <row r="61" spans="1:14">
      <c r="A61" s="55" t="str">
        <f>IF(リレー申込書!D65="","",リレー申込書!W65)</f>
        <v/>
      </c>
      <c r="B61" s="72" t="str">
        <f>IF(A61="","",チーム登録!$Q$5)</f>
        <v/>
      </c>
      <c r="C61" s="55" t="str">
        <f>IF(A61="","",チーム登録!$S$11)</f>
        <v/>
      </c>
      <c r="D61" s="55">
        <v>5</v>
      </c>
      <c r="E61" s="55" t="str">
        <f>IF(A61="","",リレー申込書!C65)</f>
        <v/>
      </c>
      <c r="F61" s="55" t="str">
        <f>IF(A61="","",リレー申込書!M65)</f>
        <v/>
      </c>
      <c r="G61" s="62" t="str">
        <f t="shared" si="0"/>
        <v/>
      </c>
      <c r="H61" s="55">
        <v>0</v>
      </c>
      <c r="I61" s="55" t="str">
        <f>IF(A61="","",リレー申込書!Q65)</f>
        <v/>
      </c>
      <c r="J61" s="55" t="str">
        <f>IF(A61="","",リレー申込書!R65)</f>
        <v/>
      </c>
      <c r="K61" s="55" t="str">
        <f>IF($A61="","",リレー申込書!AM65)</f>
        <v/>
      </c>
      <c r="L61" s="55" t="str">
        <f>IF($A61="","",リレー申込書!AN65)</f>
        <v/>
      </c>
      <c r="M61" s="55" t="str">
        <f>IF($A61="","",リレー申込書!AO65)</f>
        <v/>
      </c>
      <c r="N61" s="55" t="str">
        <f>IF($A61="","",リレー申込書!AP65)</f>
        <v/>
      </c>
    </row>
  </sheetData>
  <phoneticPr fontId="3"/>
  <pageMargins left="0.75" right="0.75" top="1" bottom="1"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Z132"/>
  <sheetViews>
    <sheetView showGridLines="0" zoomScale="112" zoomScaleNormal="112" zoomScalePageLayoutView="112" workbookViewId="0">
      <pane xSplit="6" ySplit="4" topLeftCell="G5" activePane="bottomRight" state="frozen"/>
      <selection pane="topRight" activeCell="H1" sqref="H1"/>
      <selection pane="bottomLeft" activeCell="A5" sqref="A5"/>
      <selection pane="bottomRight" activeCell="L6" sqref="L6"/>
    </sheetView>
  </sheetViews>
  <sheetFormatPr defaultColWidth="13.7109375" defaultRowHeight="16.5" customHeight="1"/>
  <cols>
    <col min="1" max="1" width="4.7109375" style="11" customWidth="1"/>
    <col min="2" max="2" width="14.140625" style="4" hidden="1" customWidth="1"/>
    <col min="3" max="3" width="10.140625" style="11" hidden="1" customWidth="1"/>
    <col min="4" max="4" width="15.42578125" style="11" customWidth="1"/>
    <col min="5" max="8" width="14.28515625" style="4" customWidth="1"/>
    <col min="9" max="9" width="6.85546875" style="4" customWidth="1"/>
    <col min="10" max="10" width="15.7109375" style="6" customWidth="1"/>
    <col min="11" max="11" width="10.7109375" style="4" customWidth="1"/>
    <col min="12" max="12" width="15.7109375" style="6" customWidth="1"/>
    <col min="13" max="13" width="10.7109375" style="4" customWidth="1"/>
    <col min="14" max="14" width="11" style="6" hidden="1" customWidth="1"/>
    <col min="15" max="15" width="11" style="4" hidden="1" customWidth="1"/>
    <col min="16" max="16" width="11" style="6" hidden="1" customWidth="1"/>
    <col min="17" max="17" width="11" style="4" hidden="1" customWidth="1"/>
    <col min="18" max="20" width="4" style="4" hidden="1" customWidth="1"/>
    <col min="21" max="21" width="34.140625" style="4" hidden="1" customWidth="1"/>
    <col min="22" max="22" width="2.85546875" style="4" hidden="1" customWidth="1"/>
    <col min="23" max="23" width="7.42578125" style="4" hidden="1" customWidth="1"/>
    <col min="24" max="24" width="13.42578125" style="4" hidden="1" customWidth="1"/>
    <col min="25" max="25" width="6.28515625" style="4" hidden="1" customWidth="1"/>
    <col min="26" max="26" width="4" style="4" hidden="1" customWidth="1"/>
    <col min="27" max="27" width="6.28515625" style="4" hidden="1" customWidth="1"/>
    <col min="28" max="28" width="8.42578125" style="4" hidden="1" customWidth="1"/>
    <col min="29" max="32" width="4" style="4" hidden="1" customWidth="1"/>
    <col min="33" max="34" width="5.140625" style="4" hidden="1" customWidth="1"/>
    <col min="35" max="36" width="4" style="4" hidden="1" customWidth="1"/>
    <col min="37" max="40" width="12.28515625" style="4" hidden="1" customWidth="1"/>
    <col min="41" max="41" width="8.42578125" style="4" hidden="1" customWidth="1"/>
    <col min="42" max="42" width="18.7109375" style="37" hidden="1" customWidth="1"/>
    <col min="43" max="43" width="3.7109375" style="37" hidden="1" customWidth="1"/>
    <col min="44" max="44" width="9.7109375" style="4" hidden="1" customWidth="1"/>
    <col min="45" max="49" width="12.7109375" style="4" hidden="1" customWidth="1"/>
    <col min="50" max="50" width="16.140625" style="4" hidden="1" customWidth="1"/>
    <col min="51" max="78" width="9.140625" style="4" hidden="1" customWidth="1"/>
    <col min="79" max="105" width="9.140625" style="4" customWidth="1"/>
    <col min="106" max="16384" width="13.7109375" style="4"/>
  </cols>
  <sheetData>
    <row r="1" spans="1:48" ht="20.100000000000001" customHeight="1">
      <c r="A1" s="33" t="str">
        <f>チーム登録!B1</f>
        <v>第８３回日本ＳＣ協会･関東支部ﾏｽﾀｰｽﾞｽｲﾐﾝｸﾞﾌｪｽﾃｨﾊﾞﾙ</v>
      </c>
      <c r="I1" s="6"/>
      <c r="L1" s="304" t="s">
        <v>157</v>
      </c>
      <c r="M1" s="305"/>
      <c r="N1" s="305"/>
      <c r="O1" s="305"/>
      <c r="P1" s="305"/>
      <c r="Q1" s="306"/>
      <c r="R1" s="154"/>
      <c r="W1" s="92"/>
    </row>
    <row r="2" spans="1:48" ht="20.100000000000001" customHeight="1">
      <c r="A2" s="8" t="str">
        <f>IF(チーム登録!C7="","チーム登録を行って下さい",LEFT(団体!B3,2)&amp;"-"&amp;RIGHT(団体!B3,4)&amp;" "&amp;チーム登録!C7)</f>
        <v>チーム登録を行って下さい</v>
      </c>
      <c r="B2" s="51"/>
      <c r="C2" s="51"/>
      <c r="D2" s="51"/>
      <c r="E2" s="51"/>
      <c r="F2" s="51"/>
      <c r="G2" s="51"/>
      <c r="H2" s="51"/>
      <c r="I2" s="51"/>
      <c r="J2" s="51"/>
      <c r="K2" s="51"/>
      <c r="L2" s="51"/>
      <c r="M2" s="51"/>
      <c r="N2" s="51"/>
      <c r="O2" s="51"/>
      <c r="P2" s="51"/>
      <c r="Q2" s="51"/>
      <c r="R2" s="51"/>
      <c r="S2" s="51"/>
      <c r="T2" s="51"/>
      <c r="U2" s="4" t="s">
        <v>138</v>
      </c>
      <c r="X2" s="51"/>
    </row>
    <row r="3" spans="1:48" ht="18" customHeight="1">
      <c r="C3" s="5" t="str">
        <f>IF(チーム登録!C7="","チーム登録を行って下さい",チーム登録!C7)</f>
        <v>チーム登録を行って下さい</v>
      </c>
      <c r="D3" s="5"/>
      <c r="E3" s="5"/>
      <c r="F3" s="5"/>
      <c r="G3" s="5"/>
      <c r="H3" s="5"/>
      <c r="J3" s="352" t="s">
        <v>50</v>
      </c>
      <c r="K3" s="353"/>
      <c r="L3" s="352" t="s">
        <v>39</v>
      </c>
      <c r="M3" s="353"/>
      <c r="N3" s="352" t="s">
        <v>40</v>
      </c>
      <c r="O3" s="353"/>
      <c r="P3" s="352" t="s">
        <v>41</v>
      </c>
      <c r="Q3" s="353"/>
      <c r="S3" s="354" t="s">
        <v>49</v>
      </c>
      <c r="T3" s="354"/>
      <c r="U3" s="4" t="s">
        <v>139</v>
      </c>
      <c r="AO3" s="4">
        <f>SUM(AO6:AO127)</f>
        <v>0</v>
      </c>
    </row>
    <row r="4" spans="1:48" s="11" customFormat="1" ht="20.100000000000001" customHeight="1">
      <c r="A4" s="9" t="s">
        <v>8</v>
      </c>
      <c r="B4" s="9" t="s">
        <v>6</v>
      </c>
      <c r="C4" s="9" t="s">
        <v>7</v>
      </c>
      <c r="D4" s="9" t="s">
        <v>147</v>
      </c>
      <c r="E4" s="9" t="s">
        <v>9</v>
      </c>
      <c r="F4" s="9" t="s">
        <v>10</v>
      </c>
      <c r="G4" s="176" t="s">
        <v>384</v>
      </c>
      <c r="H4" s="176" t="s">
        <v>383</v>
      </c>
      <c r="I4" s="9" t="s">
        <v>20</v>
      </c>
      <c r="J4" s="49" t="s">
        <v>70</v>
      </c>
      <c r="K4" s="80" t="s">
        <v>18</v>
      </c>
      <c r="L4" s="49" t="s">
        <v>70</v>
      </c>
      <c r="M4" s="80" t="s">
        <v>18</v>
      </c>
      <c r="N4" s="49" t="s">
        <v>70</v>
      </c>
      <c r="O4" s="80" t="s">
        <v>18</v>
      </c>
      <c r="P4" s="49" t="s">
        <v>70</v>
      </c>
      <c r="Q4" s="80" t="s">
        <v>18</v>
      </c>
      <c r="R4" s="10"/>
      <c r="S4" s="49" t="s">
        <v>89</v>
      </c>
      <c r="T4" s="49" t="s">
        <v>90</v>
      </c>
      <c r="W4" s="11" t="s">
        <v>158</v>
      </c>
      <c r="X4" s="10" t="s">
        <v>42</v>
      </c>
      <c r="Y4" s="11" t="s">
        <v>21</v>
      </c>
      <c r="Z4" s="11" t="s">
        <v>87</v>
      </c>
      <c r="AA4" s="11" t="s">
        <v>136</v>
      </c>
      <c r="AB4" s="11" t="s">
        <v>137</v>
      </c>
      <c r="AC4" s="354" t="s">
        <v>82</v>
      </c>
      <c r="AD4" s="354"/>
      <c r="AE4" s="354"/>
      <c r="AF4" s="354"/>
      <c r="AG4" s="354" t="s">
        <v>83</v>
      </c>
      <c r="AH4" s="354"/>
      <c r="AI4" s="354"/>
      <c r="AJ4" s="354"/>
      <c r="AK4" s="354" t="s">
        <v>86</v>
      </c>
      <c r="AL4" s="354"/>
      <c r="AM4" s="354"/>
      <c r="AN4" s="354"/>
      <c r="AO4" s="11" t="s">
        <v>181</v>
      </c>
      <c r="AP4" s="86"/>
      <c r="AQ4" s="86"/>
    </row>
    <row r="5" spans="1:48" ht="20.100000000000001" customHeight="1">
      <c r="A5" s="5" t="s">
        <v>38</v>
      </c>
      <c r="J5" s="4"/>
      <c r="L5" s="4"/>
      <c r="N5" s="4"/>
      <c r="P5" s="4"/>
      <c r="U5" s="4">
        <v>0</v>
      </c>
      <c r="AC5" s="95" t="s">
        <v>43</v>
      </c>
      <c r="AD5" s="95" t="s">
        <v>44</v>
      </c>
      <c r="AE5" s="95" t="s">
        <v>45</v>
      </c>
      <c r="AF5" s="95" t="s">
        <v>46</v>
      </c>
      <c r="AG5" s="95" t="s">
        <v>43</v>
      </c>
      <c r="AH5" s="95" t="s">
        <v>44</v>
      </c>
      <c r="AI5" s="95" t="s">
        <v>45</v>
      </c>
      <c r="AJ5" s="95" t="s">
        <v>46</v>
      </c>
      <c r="AK5" s="9" t="s">
        <v>43</v>
      </c>
      <c r="AL5" s="9" t="s">
        <v>44</v>
      </c>
      <c r="AM5" s="9" t="s">
        <v>45</v>
      </c>
      <c r="AN5" s="9" t="s">
        <v>46</v>
      </c>
      <c r="AS5" s="4" t="s">
        <v>374</v>
      </c>
      <c r="AT5" s="4" t="s">
        <v>375</v>
      </c>
      <c r="AU5" s="4" t="s">
        <v>376</v>
      </c>
      <c r="AV5" s="4" t="s">
        <v>377</v>
      </c>
    </row>
    <row r="6" spans="1:48" ht="20.100000000000001" customHeight="1">
      <c r="A6" s="9" t="str">
        <f>IF(D6="","",1)</f>
        <v/>
      </c>
      <c r="B6" s="41"/>
      <c r="C6" s="42"/>
      <c r="D6" s="96"/>
      <c r="E6" s="97"/>
      <c r="F6" s="97"/>
      <c r="G6" s="97"/>
      <c r="H6" s="97"/>
      <c r="I6" s="96"/>
      <c r="J6" s="98"/>
      <c r="K6" s="99"/>
      <c r="L6" s="98"/>
      <c r="M6" s="99"/>
      <c r="N6" s="98"/>
      <c r="O6" s="99"/>
      <c r="P6" s="98"/>
      <c r="Q6" s="99"/>
      <c r="R6" s="12"/>
      <c r="S6" s="81">
        <f t="shared" ref="S6:S37" si="0">IF(J6="",0,IF(J6=L6,1,0))</f>
        <v>0</v>
      </c>
      <c r="T6" s="81">
        <f t="shared" ref="T6:T37" si="1">IF(N6="",0,IF(N6=P6,1,0))</f>
        <v>0</v>
      </c>
      <c r="U6" s="56">
        <f>U5+IF(OR(W6="",X6=0),0,1)</f>
        <v>0</v>
      </c>
      <c r="V6" s="56" t="str">
        <f>IF(OR(W6="",X6=0),"",U6)</f>
        <v/>
      </c>
      <c r="W6" s="56" t="str">
        <f t="shared" ref="W6:W37" si="2">TRIM(E6)&amp;"　"&amp;TRIM(F6)</f>
        <v>　</v>
      </c>
      <c r="X6" s="81">
        <f>COUNTA(J6,L6,N6,P6)</f>
        <v>0</v>
      </c>
      <c r="Y6" s="56" t="str">
        <f t="shared" ref="Y6:Y37" si="3">IF(I6="","",IF(I6&lt;25,18,I6-MOD(I6,5)))</f>
        <v/>
      </c>
      <c r="Z6" s="56">
        <v>5</v>
      </c>
      <c r="AA6" s="56">
        <f t="shared" ref="AA6:AA37" si="4">I6</f>
        <v>0</v>
      </c>
      <c r="AB6" s="56" t="str">
        <f>V6</f>
        <v/>
      </c>
      <c r="AC6" s="56" t="str">
        <f>IF(J6="","",VLOOKUP(J6,$AP$7:$AQ$22,2,0))</f>
        <v/>
      </c>
      <c r="AD6" s="56" t="str">
        <f>IF(L6="","",VLOOKUP(L6,$AP$7:$AQ$22,2,0))</f>
        <v/>
      </c>
      <c r="AE6" s="56" t="str">
        <f t="shared" ref="AE6:AE37" si="5">IF(N6="","",VLOOKUP(N6,$AP$15:$AQ$25,2,0))</f>
        <v/>
      </c>
      <c r="AF6" s="56" t="str">
        <f t="shared" ref="AF6:AF37" si="6">IF(P6="","",VLOOKUP(P6,$AP$15:$AQ$25,2,0))</f>
        <v/>
      </c>
      <c r="AG6" s="56" t="str">
        <f t="shared" ref="AG6:AG37" si="7">IF(J6="","",VALUE(LEFT(J6,3)))</f>
        <v/>
      </c>
      <c r="AH6" s="56" t="str">
        <f>IF(L6="","",VALUE(LEFT(L6,3)))</f>
        <v/>
      </c>
      <c r="AI6" s="56" t="str">
        <f t="shared" ref="AI6:AI37" si="8">IF(N6="","",VALUE(LEFT(N6,3)))</f>
        <v/>
      </c>
      <c r="AJ6" s="56" t="str">
        <f t="shared" ref="AJ6:AJ37" si="9">IF(P6="","",VALUE(LEFT(P6,3)))</f>
        <v/>
      </c>
      <c r="AK6" s="56" t="str">
        <f t="shared" ref="AK6:AK37" si="10">IF(K6="","999:99.99"," "&amp;LEFT(RIGHT("  "&amp;TEXT(K6,"0.00"),7),2)&amp;":"&amp;RIGHT(TEXT(K6,"0.00"),5))</f>
        <v>999:99.99</v>
      </c>
      <c r="AL6" s="56" t="str">
        <f t="shared" ref="AL6:AL37" si="11">IF(M6="","999:99.99"," "&amp;LEFT(RIGHT("  "&amp;TEXT(M6,"0.00"),7),2)&amp;":"&amp;RIGHT(TEXT(M6,"0.00"),5))</f>
        <v>999:99.99</v>
      </c>
      <c r="AM6" s="56" t="str">
        <f t="shared" ref="AM6:AM37" si="12">IF(O6="","999:99.99"," "&amp;LEFT(RIGHT("  "&amp;TEXT(O6,"0.00"),7),2)&amp;":"&amp;RIGHT(TEXT(O6,"0.00"),5))</f>
        <v>999:99.99</v>
      </c>
      <c r="AN6" s="56" t="str">
        <f t="shared" ref="AN6:AN37" si="13">IF(Q6="","999:99.99"," "&amp;LEFT(RIGHT("  "&amp;TEXT(Q6,"0.00"),7),2)&amp;":"&amp;RIGHT(TEXT(Q6,"0.00"),5))</f>
        <v>999:99.99</v>
      </c>
      <c r="AO6" s="4">
        <f>IF(AND(E6&lt;&gt;"",I6=""),1,0)</f>
        <v>0</v>
      </c>
      <c r="AP6" s="87"/>
      <c r="AQ6" s="88"/>
      <c r="AS6" s="4">
        <f>COUNTIF(AG6:AJ6,400)</f>
        <v>0</v>
      </c>
      <c r="AT6" s="4">
        <f>COUNTIF(AG6:AJ6,50)</f>
        <v>0</v>
      </c>
      <c r="AU6" s="4">
        <f>COUNTIF(AG6:AJ6,100)</f>
        <v>0</v>
      </c>
      <c r="AV6" s="4">
        <f>COUNTIF(AG6:AJ6,200)</f>
        <v>0</v>
      </c>
    </row>
    <row r="7" spans="1:48" ht="20.100000000000001" customHeight="1">
      <c r="A7" s="9" t="str">
        <f>IF(D7="","",A6+1)</f>
        <v/>
      </c>
      <c r="B7" s="41"/>
      <c r="C7" s="42"/>
      <c r="D7" s="96"/>
      <c r="E7" s="97"/>
      <c r="F7" s="97"/>
      <c r="G7" s="97"/>
      <c r="H7" s="97"/>
      <c r="I7" s="96"/>
      <c r="J7" s="98"/>
      <c r="K7" s="99"/>
      <c r="L7" s="98"/>
      <c r="M7" s="99"/>
      <c r="N7" s="98"/>
      <c r="O7" s="99"/>
      <c r="P7" s="98"/>
      <c r="Q7" s="99"/>
      <c r="R7" s="12"/>
      <c r="S7" s="81">
        <f t="shared" si="0"/>
        <v>0</v>
      </c>
      <c r="T7" s="81">
        <f t="shared" si="1"/>
        <v>0</v>
      </c>
      <c r="U7" s="56">
        <f t="shared" ref="U7:U66" si="14">U6+IF(OR(W7="",X7=0),0,1)</f>
        <v>0</v>
      </c>
      <c r="V7" s="56" t="str">
        <f t="shared" ref="V7:V70" si="15">IF(OR(W7="",X7=0),"",U7)</f>
        <v/>
      </c>
      <c r="W7" s="56" t="str">
        <f t="shared" si="2"/>
        <v>　</v>
      </c>
      <c r="X7" s="81">
        <f t="shared" ref="X7:X37" si="16">COUNTA(J7,L7,N7,P7)</f>
        <v>0</v>
      </c>
      <c r="Y7" s="56" t="str">
        <f t="shared" si="3"/>
        <v/>
      </c>
      <c r="Z7" s="56">
        <v>5</v>
      </c>
      <c r="AA7" s="56">
        <f t="shared" si="4"/>
        <v>0</v>
      </c>
      <c r="AB7" s="56" t="str">
        <f t="shared" ref="AB7:AB70" si="17">V7</f>
        <v/>
      </c>
      <c r="AC7" s="56" t="str">
        <f t="shared" ref="AC7:AC65" si="18">IF(J7="","",VLOOKUP(J7,$AP$7:$AQ$22,2,0))</f>
        <v/>
      </c>
      <c r="AD7" s="56" t="str">
        <f t="shared" ref="AD7:AD65" si="19">IF(L7="","",VLOOKUP(L7,$AP$7:$AQ$22,2,0))</f>
        <v/>
      </c>
      <c r="AE7" s="56" t="str">
        <f t="shared" si="5"/>
        <v/>
      </c>
      <c r="AF7" s="56" t="str">
        <f t="shared" si="6"/>
        <v/>
      </c>
      <c r="AG7" s="56" t="str">
        <f t="shared" si="7"/>
        <v/>
      </c>
      <c r="AH7" s="56" t="str">
        <f t="shared" ref="AH7:AH37" si="20">IF(L7="","",VALUE(LEFT(L7,3)))</f>
        <v/>
      </c>
      <c r="AI7" s="56" t="str">
        <f t="shared" si="8"/>
        <v/>
      </c>
      <c r="AJ7" s="56" t="str">
        <f t="shared" si="9"/>
        <v/>
      </c>
      <c r="AK7" s="56" t="str">
        <f t="shared" si="10"/>
        <v>999:99.99</v>
      </c>
      <c r="AL7" s="56" t="str">
        <f t="shared" si="11"/>
        <v>999:99.99</v>
      </c>
      <c r="AM7" s="56" t="str">
        <f t="shared" si="12"/>
        <v>999:99.99</v>
      </c>
      <c r="AN7" s="56" t="str">
        <f t="shared" si="13"/>
        <v>999:99.99</v>
      </c>
      <c r="AO7" s="4">
        <f t="shared" ref="AO7:AO70" si="21">IF(AND(E7&lt;&gt;"",I7=""),1,0)</f>
        <v>0</v>
      </c>
      <c r="AP7" s="89"/>
      <c r="AQ7" s="90"/>
      <c r="AS7" s="4">
        <f t="shared" ref="AS7:AS65" si="22">COUNTIF(AG7:AJ7,400)</f>
        <v>0</v>
      </c>
      <c r="AT7" s="4">
        <f t="shared" ref="AT7:AT65" si="23">COUNTIF(AG7:AJ7,50)</f>
        <v>0</v>
      </c>
      <c r="AU7" s="4">
        <f t="shared" ref="AU7:AU65" si="24">COUNTIF(AG7:AJ7,100)</f>
        <v>0</v>
      </c>
      <c r="AV7" s="4">
        <f t="shared" ref="AV7:AV65" si="25">COUNTIF(AG7:AJ7,200)</f>
        <v>0</v>
      </c>
    </row>
    <row r="8" spans="1:48" ht="20.100000000000001" customHeight="1">
      <c r="A8" s="9" t="str">
        <f t="shared" ref="A8:A65" si="26">IF(D8="","",A7+1)</f>
        <v/>
      </c>
      <c r="B8" s="41"/>
      <c r="C8" s="42"/>
      <c r="D8" s="96"/>
      <c r="E8" s="97"/>
      <c r="F8" s="97"/>
      <c r="G8" s="97"/>
      <c r="H8" s="97"/>
      <c r="I8" s="96"/>
      <c r="J8" s="98"/>
      <c r="K8" s="99"/>
      <c r="L8" s="98"/>
      <c r="M8" s="99"/>
      <c r="N8" s="98"/>
      <c r="O8" s="99"/>
      <c r="P8" s="98"/>
      <c r="Q8" s="99"/>
      <c r="R8" s="12"/>
      <c r="S8" s="81">
        <f t="shared" si="0"/>
        <v>0</v>
      </c>
      <c r="T8" s="81">
        <f t="shared" si="1"/>
        <v>0</v>
      </c>
      <c r="U8" s="56">
        <f>U7+IF(OR(W8="",X8=0),0,1)</f>
        <v>0</v>
      </c>
      <c r="V8" s="56" t="str">
        <f t="shared" si="15"/>
        <v/>
      </c>
      <c r="W8" s="56" t="str">
        <f t="shared" si="2"/>
        <v>　</v>
      </c>
      <c r="X8" s="81">
        <f t="shared" si="16"/>
        <v>0</v>
      </c>
      <c r="Y8" s="56" t="str">
        <f t="shared" si="3"/>
        <v/>
      </c>
      <c r="Z8" s="56">
        <v>5</v>
      </c>
      <c r="AA8" s="56">
        <f t="shared" si="4"/>
        <v>0</v>
      </c>
      <c r="AB8" s="56" t="str">
        <f t="shared" si="17"/>
        <v/>
      </c>
      <c r="AC8" s="56" t="str">
        <f t="shared" si="18"/>
        <v/>
      </c>
      <c r="AD8" s="56" t="str">
        <f t="shared" si="19"/>
        <v/>
      </c>
      <c r="AE8" s="56" t="str">
        <f t="shared" si="5"/>
        <v/>
      </c>
      <c r="AF8" s="56" t="str">
        <f t="shared" si="6"/>
        <v/>
      </c>
      <c r="AG8" s="56" t="str">
        <f t="shared" si="7"/>
        <v/>
      </c>
      <c r="AH8" s="56" t="str">
        <f t="shared" si="20"/>
        <v/>
      </c>
      <c r="AI8" s="56" t="str">
        <f t="shared" si="8"/>
        <v/>
      </c>
      <c r="AJ8" s="56" t="str">
        <f t="shared" si="9"/>
        <v/>
      </c>
      <c r="AK8" s="56" t="str">
        <f t="shared" si="10"/>
        <v>999:99.99</v>
      </c>
      <c r="AL8" s="56" t="str">
        <f t="shared" si="11"/>
        <v>999:99.99</v>
      </c>
      <c r="AM8" s="56" t="str">
        <f t="shared" si="12"/>
        <v>999:99.99</v>
      </c>
      <c r="AN8" s="56" t="str">
        <f t="shared" si="13"/>
        <v>999:99.99</v>
      </c>
      <c r="AO8" s="4">
        <f t="shared" si="21"/>
        <v>0</v>
      </c>
      <c r="AP8" s="89" t="s">
        <v>144</v>
      </c>
      <c r="AQ8" s="91">
        <v>1</v>
      </c>
      <c r="AS8" s="4">
        <f t="shared" si="22"/>
        <v>0</v>
      </c>
      <c r="AT8" s="4">
        <f t="shared" si="23"/>
        <v>0</v>
      </c>
      <c r="AU8" s="4">
        <f t="shared" si="24"/>
        <v>0</v>
      </c>
      <c r="AV8" s="4">
        <f t="shared" si="25"/>
        <v>0</v>
      </c>
    </row>
    <row r="9" spans="1:48" ht="20.100000000000001" customHeight="1">
      <c r="A9" s="9" t="str">
        <f t="shared" si="26"/>
        <v/>
      </c>
      <c r="B9" s="41"/>
      <c r="C9" s="42"/>
      <c r="D9" s="96"/>
      <c r="E9" s="97"/>
      <c r="F9" s="97"/>
      <c r="G9" s="97"/>
      <c r="H9" s="97"/>
      <c r="I9" s="96"/>
      <c r="J9" s="98"/>
      <c r="K9" s="99"/>
      <c r="L9" s="98"/>
      <c r="M9" s="99"/>
      <c r="N9" s="98"/>
      <c r="O9" s="99"/>
      <c r="P9" s="98"/>
      <c r="Q9" s="99"/>
      <c r="R9" s="12"/>
      <c r="S9" s="81">
        <f t="shared" si="0"/>
        <v>0</v>
      </c>
      <c r="T9" s="81">
        <f t="shared" si="1"/>
        <v>0</v>
      </c>
      <c r="U9" s="56">
        <f t="shared" si="14"/>
        <v>0</v>
      </c>
      <c r="V9" s="56" t="str">
        <f t="shared" si="15"/>
        <v/>
      </c>
      <c r="W9" s="56" t="str">
        <f t="shared" si="2"/>
        <v>　</v>
      </c>
      <c r="X9" s="81">
        <f t="shared" si="16"/>
        <v>0</v>
      </c>
      <c r="Y9" s="56" t="str">
        <f t="shared" si="3"/>
        <v/>
      </c>
      <c r="Z9" s="56">
        <v>5</v>
      </c>
      <c r="AA9" s="56">
        <f t="shared" si="4"/>
        <v>0</v>
      </c>
      <c r="AB9" s="56" t="str">
        <f t="shared" si="17"/>
        <v/>
      </c>
      <c r="AC9" s="56" t="str">
        <f t="shared" si="18"/>
        <v/>
      </c>
      <c r="AD9" s="56" t="str">
        <f t="shared" si="19"/>
        <v/>
      </c>
      <c r="AE9" s="56" t="str">
        <f t="shared" si="5"/>
        <v/>
      </c>
      <c r="AF9" s="56" t="str">
        <f t="shared" si="6"/>
        <v/>
      </c>
      <c r="AG9" s="56" t="str">
        <f t="shared" si="7"/>
        <v/>
      </c>
      <c r="AH9" s="56" t="str">
        <f t="shared" si="20"/>
        <v/>
      </c>
      <c r="AI9" s="56" t="str">
        <f t="shared" si="8"/>
        <v/>
      </c>
      <c r="AJ9" s="56" t="str">
        <f t="shared" si="9"/>
        <v/>
      </c>
      <c r="AK9" s="56" t="str">
        <f t="shared" si="10"/>
        <v>999:99.99</v>
      </c>
      <c r="AL9" s="56" t="str">
        <f t="shared" si="11"/>
        <v>999:99.99</v>
      </c>
      <c r="AM9" s="56" t="str">
        <f t="shared" si="12"/>
        <v>999:99.99</v>
      </c>
      <c r="AN9" s="56" t="str">
        <f t="shared" si="13"/>
        <v>999:99.99</v>
      </c>
      <c r="AO9" s="4">
        <f t="shared" si="21"/>
        <v>0</v>
      </c>
      <c r="AP9" s="89" t="s">
        <v>141</v>
      </c>
      <c r="AQ9" s="91">
        <v>1</v>
      </c>
      <c r="AS9" s="4">
        <f t="shared" si="22"/>
        <v>0</v>
      </c>
      <c r="AT9" s="4">
        <f t="shared" si="23"/>
        <v>0</v>
      </c>
      <c r="AU9" s="4">
        <f t="shared" si="24"/>
        <v>0</v>
      </c>
      <c r="AV9" s="4">
        <f t="shared" si="25"/>
        <v>0</v>
      </c>
    </row>
    <row r="10" spans="1:48" ht="20.100000000000001" customHeight="1">
      <c r="A10" s="9" t="str">
        <f t="shared" si="26"/>
        <v/>
      </c>
      <c r="B10" s="41"/>
      <c r="C10" s="42"/>
      <c r="D10" s="96"/>
      <c r="E10" s="97"/>
      <c r="F10" s="97"/>
      <c r="G10" s="97"/>
      <c r="H10" s="97"/>
      <c r="I10" s="96"/>
      <c r="J10" s="98"/>
      <c r="K10" s="99"/>
      <c r="L10" s="98"/>
      <c r="M10" s="99"/>
      <c r="N10" s="98"/>
      <c r="O10" s="99"/>
      <c r="P10" s="98"/>
      <c r="Q10" s="99"/>
      <c r="R10" s="12"/>
      <c r="S10" s="81">
        <f t="shared" si="0"/>
        <v>0</v>
      </c>
      <c r="T10" s="81">
        <f t="shared" si="1"/>
        <v>0</v>
      </c>
      <c r="U10" s="56">
        <f t="shared" si="14"/>
        <v>0</v>
      </c>
      <c r="V10" s="56" t="str">
        <f t="shared" si="15"/>
        <v/>
      </c>
      <c r="W10" s="56" t="str">
        <f t="shared" si="2"/>
        <v>　</v>
      </c>
      <c r="X10" s="81">
        <f t="shared" si="16"/>
        <v>0</v>
      </c>
      <c r="Y10" s="56" t="str">
        <f t="shared" si="3"/>
        <v/>
      </c>
      <c r="Z10" s="56">
        <v>5</v>
      </c>
      <c r="AA10" s="56">
        <f t="shared" si="4"/>
        <v>0</v>
      </c>
      <c r="AB10" s="56" t="str">
        <f t="shared" si="17"/>
        <v/>
      </c>
      <c r="AC10" s="56" t="str">
        <f t="shared" si="18"/>
        <v/>
      </c>
      <c r="AD10" s="56" t="str">
        <f t="shared" si="19"/>
        <v/>
      </c>
      <c r="AE10" s="56" t="str">
        <f t="shared" si="5"/>
        <v/>
      </c>
      <c r="AF10" s="56" t="str">
        <f t="shared" si="6"/>
        <v/>
      </c>
      <c r="AG10" s="56" t="str">
        <f t="shared" si="7"/>
        <v/>
      </c>
      <c r="AH10" s="56" t="str">
        <f t="shared" si="20"/>
        <v/>
      </c>
      <c r="AI10" s="56" t="str">
        <f t="shared" si="8"/>
        <v/>
      </c>
      <c r="AJ10" s="56" t="str">
        <f t="shared" si="9"/>
        <v/>
      </c>
      <c r="AK10" s="56" t="str">
        <f t="shared" si="10"/>
        <v>999:99.99</v>
      </c>
      <c r="AL10" s="56" t="str">
        <f t="shared" si="11"/>
        <v>999:99.99</v>
      </c>
      <c r="AM10" s="56" t="str">
        <f t="shared" si="12"/>
        <v>999:99.99</v>
      </c>
      <c r="AN10" s="56" t="str">
        <f t="shared" si="13"/>
        <v>999:99.99</v>
      </c>
      <c r="AO10" s="4">
        <f t="shared" si="21"/>
        <v>0</v>
      </c>
      <c r="AP10" s="89" t="s">
        <v>215</v>
      </c>
      <c r="AQ10" s="91">
        <v>1</v>
      </c>
      <c r="AS10" s="4">
        <f t="shared" si="22"/>
        <v>0</v>
      </c>
      <c r="AT10" s="4">
        <f t="shared" si="23"/>
        <v>0</v>
      </c>
      <c r="AU10" s="4">
        <f t="shared" si="24"/>
        <v>0</v>
      </c>
      <c r="AV10" s="4">
        <f t="shared" si="25"/>
        <v>0</v>
      </c>
    </row>
    <row r="11" spans="1:48" ht="20.100000000000001" customHeight="1">
      <c r="A11" s="9" t="str">
        <f t="shared" si="26"/>
        <v/>
      </c>
      <c r="B11" s="41"/>
      <c r="C11" s="42"/>
      <c r="D11" s="96"/>
      <c r="E11" s="97"/>
      <c r="F11" s="97"/>
      <c r="G11" s="97"/>
      <c r="H11" s="97"/>
      <c r="I11" s="96"/>
      <c r="J11" s="98"/>
      <c r="K11" s="99"/>
      <c r="L11" s="98"/>
      <c r="M11" s="99"/>
      <c r="N11" s="98"/>
      <c r="O11" s="99"/>
      <c r="P11" s="98"/>
      <c r="Q11" s="99"/>
      <c r="R11" s="12"/>
      <c r="S11" s="81">
        <f t="shared" si="0"/>
        <v>0</v>
      </c>
      <c r="T11" s="81">
        <f t="shared" si="1"/>
        <v>0</v>
      </c>
      <c r="U11" s="56">
        <f t="shared" si="14"/>
        <v>0</v>
      </c>
      <c r="V11" s="56" t="str">
        <f t="shared" si="15"/>
        <v/>
      </c>
      <c r="W11" s="56" t="str">
        <f t="shared" si="2"/>
        <v>　</v>
      </c>
      <c r="X11" s="81">
        <f t="shared" si="16"/>
        <v>0</v>
      </c>
      <c r="Y11" s="56" t="str">
        <f t="shared" si="3"/>
        <v/>
      </c>
      <c r="Z11" s="56">
        <v>5</v>
      </c>
      <c r="AA11" s="56">
        <f t="shared" si="4"/>
        <v>0</v>
      </c>
      <c r="AB11" s="56" t="str">
        <f t="shared" si="17"/>
        <v/>
      </c>
      <c r="AC11" s="56" t="str">
        <f t="shared" si="18"/>
        <v/>
      </c>
      <c r="AD11" s="56" t="str">
        <f t="shared" si="19"/>
        <v/>
      </c>
      <c r="AE11" s="56" t="str">
        <f t="shared" si="5"/>
        <v/>
      </c>
      <c r="AF11" s="56" t="str">
        <f t="shared" si="6"/>
        <v/>
      </c>
      <c r="AG11" s="56" t="str">
        <f t="shared" si="7"/>
        <v/>
      </c>
      <c r="AH11" s="56" t="str">
        <f t="shared" si="20"/>
        <v/>
      </c>
      <c r="AI11" s="56" t="str">
        <f t="shared" si="8"/>
        <v/>
      </c>
      <c r="AJ11" s="56" t="str">
        <f t="shared" si="9"/>
        <v/>
      </c>
      <c r="AK11" s="56" t="str">
        <f t="shared" si="10"/>
        <v>999:99.99</v>
      </c>
      <c r="AL11" s="56" t="str">
        <f t="shared" si="11"/>
        <v>999:99.99</v>
      </c>
      <c r="AM11" s="56" t="str">
        <f t="shared" si="12"/>
        <v>999:99.99</v>
      </c>
      <c r="AN11" s="56" t="str">
        <f t="shared" si="13"/>
        <v>999:99.99</v>
      </c>
      <c r="AO11" s="4">
        <f t="shared" si="21"/>
        <v>0</v>
      </c>
      <c r="AP11" s="89" t="s">
        <v>216</v>
      </c>
      <c r="AQ11" s="91">
        <v>1</v>
      </c>
      <c r="AS11" s="4">
        <f t="shared" si="22"/>
        <v>0</v>
      </c>
      <c r="AT11" s="4">
        <f t="shared" si="23"/>
        <v>0</v>
      </c>
      <c r="AU11" s="4">
        <f t="shared" si="24"/>
        <v>0</v>
      </c>
      <c r="AV11" s="4">
        <f t="shared" si="25"/>
        <v>0</v>
      </c>
    </row>
    <row r="12" spans="1:48" ht="20.100000000000001" customHeight="1">
      <c r="A12" s="9" t="str">
        <f t="shared" si="26"/>
        <v/>
      </c>
      <c r="B12" s="41"/>
      <c r="C12" s="42"/>
      <c r="D12" s="96"/>
      <c r="E12" s="97"/>
      <c r="F12" s="97"/>
      <c r="G12" s="97"/>
      <c r="H12" s="97"/>
      <c r="I12" s="96"/>
      <c r="J12" s="98"/>
      <c r="K12" s="99"/>
      <c r="L12" s="98"/>
      <c r="M12" s="99"/>
      <c r="N12" s="98"/>
      <c r="O12" s="99"/>
      <c r="P12" s="98"/>
      <c r="Q12" s="99"/>
      <c r="R12" s="12"/>
      <c r="S12" s="81">
        <f t="shared" si="0"/>
        <v>0</v>
      </c>
      <c r="T12" s="81">
        <f t="shared" si="1"/>
        <v>0</v>
      </c>
      <c r="U12" s="56">
        <f t="shared" si="14"/>
        <v>0</v>
      </c>
      <c r="V12" s="56" t="str">
        <f t="shared" si="15"/>
        <v/>
      </c>
      <c r="W12" s="56" t="str">
        <f t="shared" si="2"/>
        <v>　</v>
      </c>
      <c r="X12" s="81">
        <f t="shared" si="16"/>
        <v>0</v>
      </c>
      <c r="Y12" s="56" t="str">
        <f t="shared" si="3"/>
        <v/>
      </c>
      <c r="Z12" s="56">
        <v>5</v>
      </c>
      <c r="AA12" s="56">
        <f t="shared" si="4"/>
        <v>0</v>
      </c>
      <c r="AB12" s="56" t="str">
        <f t="shared" si="17"/>
        <v/>
      </c>
      <c r="AC12" s="56" t="str">
        <f t="shared" si="18"/>
        <v/>
      </c>
      <c r="AD12" s="56" t="str">
        <f t="shared" si="19"/>
        <v/>
      </c>
      <c r="AE12" s="56" t="str">
        <f t="shared" si="5"/>
        <v/>
      </c>
      <c r="AF12" s="56" t="str">
        <f t="shared" si="6"/>
        <v/>
      </c>
      <c r="AG12" s="56" t="str">
        <f t="shared" si="7"/>
        <v/>
      </c>
      <c r="AH12" s="56" t="str">
        <f t="shared" si="20"/>
        <v/>
      </c>
      <c r="AI12" s="56" t="str">
        <f t="shared" si="8"/>
        <v/>
      </c>
      <c r="AJ12" s="56" t="str">
        <f t="shared" si="9"/>
        <v/>
      </c>
      <c r="AK12" s="56" t="str">
        <f t="shared" si="10"/>
        <v>999:99.99</v>
      </c>
      <c r="AL12" s="56" t="str">
        <f t="shared" si="11"/>
        <v>999:99.99</v>
      </c>
      <c r="AM12" s="56" t="str">
        <f t="shared" si="12"/>
        <v>999:99.99</v>
      </c>
      <c r="AN12" s="56" t="str">
        <f t="shared" si="13"/>
        <v>999:99.99</v>
      </c>
      <c r="AO12" s="4">
        <f t="shared" si="21"/>
        <v>0</v>
      </c>
      <c r="AP12" s="89" t="s">
        <v>145</v>
      </c>
      <c r="AQ12" s="91">
        <v>2</v>
      </c>
      <c r="AS12" s="4">
        <f t="shared" si="22"/>
        <v>0</v>
      </c>
      <c r="AT12" s="4">
        <f t="shared" si="23"/>
        <v>0</v>
      </c>
      <c r="AU12" s="4">
        <f t="shared" si="24"/>
        <v>0</v>
      </c>
      <c r="AV12" s="4">
        <f t="shared" si="25"/>
        <v>0</v>
      </c>
    </row>
    <row r="13" spans="1:48" ht="20.100000000000001" customHeight="1">
      <c r="A13" s="9" t="str">
        <f t="shared" si="26"/>
        <v/>
      </c>
      <c r="B13" s="41"/>
      <c r="C13" s="42"/>
      <c r="D13" s="96"/>
      <c r="E13" s="97"/>
      <c r="F13" s="97"/>
      <c r="G13" s="97"/>
      <c r="H13" s="97"/>
      <c r="I13" s="96"/>
      <c r="J13" s="98"/>
      <c r="K13" s="99"/>
      <c r="L13" s="98"/>
      <c r="M13" s="99"/>
      <c r="N13" s="98"/>
      <c r="O13" s="99"/>
      <c r="P13" s="98"/>
      <c r="Q13" s="99"/>
      <c r="R13" s="12"/>
      <c r="S13" s="81">
        <f t="shared" si="0"/>
        <v>0</v>
      </c>
      <c r="T13" s="81">
        <f t="shared" si="1"/>
        <v>0</v>
      </c>
      <c r="U13" s="56">
        <f t="shared" si="14"/>
        <v>0</v>
      </c>
      <c r="V13" s="56" t="str">
        <f t="shared" si="15"/>
        <v/>
      </c>
      <c r="W13" s="56" t="str">
        <f t="shared" si="2"/>
        <v>　</v>
      </c>
      <c r="X13" s="81">
        <f t="shared" si="16"/>
        <v>0</v>
      </c>
      <c r="Y13" s="56" t="str">
        <f t="shared" si="3"/>
        <v/>
      </c>
      <c r="Z13" s="56">
        <v>5</v>
      </c>
      <c r="AA13" s="56">
        <f t="shared" si="4"/>
        <v>0</v>
      </c>
      <c r="AB13" s="56" t="str">
        <f t="shared" si="17"/>
        <v/>
      </c>
      <c r="AC13" s="56" t="str">
        <f t="shared" si="18"/>
        <v/>
      </c>
      <c r="AD13" s="56" t="str">
        <f t="shared" si="19"/>
        <v/>
      </c>
      <c r="AE13" s="56" t="str">
        <f t="shared" si="5"/>
        <v/>
      </c>
      <c r="AF13" s="56" t="str">
        <f t="shared" si="6"/>
        <v/>
      </c>
      <c r="AG13" s="56" t="str">
        <f t="shared" si="7"/>
        <v/>
      </c>
      <c r="AH13" s="56" t="str">
        <f t="shared" si="20"/>
        <v/>
      </c>
      <c r="AI13" s="56" t="str">
        <f t="shared" si="8"/>
        <v/>
      </c>
      <c r="AJ13" s="56" t="str">
        <f t="shared" si="9"/>
        <v/>
      </c>
      <c r="AK13" s="56" t="str">
        <f t="shared" si="10"/>
        <v>999:99.99</v>
      </c>
      <c r="AL13" s="56" t="str">
        <f t="shared" si="11"/>
        <v>999:99.99</v>
      </c>
      <c r="AM13" s="56" t="str">
        <f t="shared" si="12"/>
        <v>999:99.99</v>
      </c>
      <c r="AN13" s="56" t="str">
        <f t="shared" si="13"/>
        <v>999:99.99</v>
      </c>
      <c r="AO13" s="4">
        <f t="shared" si="21"/>
        <v>0</v>
      </c>
      <c r="AP13" s="89" t="s">
        <v>142</v>
      </c>
      <c r="AQ13" s="91">
        <v>2</v>
      </c>
      <c r="AS13" s="4">
        <f t="shared" si="22"/>
        <v>0</v>
      </c>
      <c r="AT13" s="4">
        <f t="shared" si="23"/>
        <v>0</v>
      </c>
      <c r="AU13" s="4">
        <f t="shared" si="24"/>
        <v>0</v>
      </c>
      <c r="AV13" s="4">
        <f t="shared" si="25"/>
        <v>0</v>
      </c>
    </row>
    <row r="14" spans="1:48" ht="20.100000000000001" customHeight="1">
      <c r="A14" s="9" t="str">
        <f t="shared" si="26"/>
        <v/>
      </c>
      <c r="B14" s="41"/>
      <c r="C14" s="42"/>
      <c r="D14" s="96"/>
      <c r="E14" s="97"/>
      <c r="F14" s="97"/>
      <c r="G14" s="97"/>
      <c r="H14" s="97"/>
      <c r="I14" s="96"/>
      <c r="J14" s="98"/>
      <c r="K14" s="99"/>
      <c r="L14" s="98"/>
      <c r="M14" s="99"/>
      <c r="N14" s="98"/>
      <c r="O14" s="99"/>
      <c r="P14" s="98"/>
      <c r="Q14" s="99"/>
      <c r="R14" s="12"/>
      <c r="S14" s="81">
        <f t="shared" si="0"/>
        <v>0</v>
      </c>
      <c r="T14" s="81">
        <f t="shared" si="1"/>
        <v>0</v>
      </c>
      <c r="U14" s="56">
        <f t="shared" si="14"/>
        <v>0</v>
      </c>
      <c r="V14" s="56" t="str">
        <f t="shared" si="15"/>
        <v/>
      </c>
      <c r="W14" s="56" t="str">
        <f t="shared" si="2"/>
        <v>　</v>
      </c>
      <c r="X14" s="81">
        <f t="shared" si="16"/>
        <v>0</v>
      </c>
      <c r="Y14" s="56" t="str">
        <f t="shared" si="3"/>
        <v/>
      </c>
      <c r="Z14" s="56">
        <v>5</v>
      </c>
      <c r="AA14" s="56">
        <f t="shared" si="4"/>
        <v>0</v>
      </c>
      <c r="AB14" s="56" t="str">
        <f t="shared" si="17"/>
        <v/>
      </c>
      <c r="AC14" s="56" t="str">
        <f t="shared" si="18"/>
        <v/>
      </c>
      <c r="AD14" s="56" t="str">
        <f t="shared" si="19"/>
        <v/>
      </c>
      <c r="AE14" s="56" t="str">
        <f t="shared" si="5"/>
        <v/>
      </c>
      <c r="AF14" s="56" t="str">
        <f t="shared" si="6"/>
        <v/>
      </c>
      <c r="AG14" s="56" t="str">
        <f t="shared" si="7"/>
        <v/>
      </c>
      <c r="AH14" s="56" t="str">
        <f t="shared" si="20"/>
        <v/>
      </c>
      <c r="AI14" s="56" t="str">
        <f t="shared" si="8"/>
        <v/>
      </c>
      <c r="AJ14" s="56" t="str">
        <f t="shared" si="9"/>
        <v/>
      </c>
      <c r="AK14" s="56" t="str">
        <f t="shared" si="10"/>
        <v>999:99.99</v>
      </c>
      <c r="AL14" s="56" t="str">
        <f t="shared" si="11"/>
        <v>999:99.99</v>
      </c>
      <c r="AM14" s="56" t="str">
        <f t="shared" si="12"/>
        <v>999:99.99</v>
      </c>
      <c r="AN14" s="56" t="str">
        <f t="shared" si="13"/>
        <v>999:99.99</v>
      </c>
      <c r="AO14" s="4">
        <f t="shared" si="21"/>
        <v>0</v>
      </c>
      <c r="AP14" s="89" t="s">
        <v>217</v>
      </c>
      <c r="AQ14" s="91">
        <v>2</v>
      </c>
      <c r="AS14" s="4">
        <f t="shared" si="22"/>
        <v>0</v>
      </c>
      <c r="AT14" s="4">
        <f t="shared" si="23"/>
        <v>0</v>
      </c>
      <c r="AU14" s="4">
        <f t="shared" si="24"/>
        <v>0</v>
      </c>
      <c r="AV14" s="4">
        <f t="shared" si="25"/>
        <v>0</v>
      </c>
    </row>
    <row r="15" spans="1:48" ht="20.100000000000001" customHeight="1">
      <c r="A15" s="9" t="str">
        <f t="shared" si="26"/>
        <v/>
      </c>
      <c r="B15" s="41"/>
      <c r="C15" s="42"/>
      <c r="D15" s="96"/>
      <c r="E15" s="97"/>
      <c r="F15" s="97"/>
      <c r="G15" s="97"/>
      <c r="H15" s="97"/>
      <c r="I15" s="96"/>
      <c r="J15" s="98"/>
      <c r="K15" s="99"/>
      <c r="L15" s="98"/>
      <c r="M15" s="99"/>
      <c r="N15" s="98"/>
      <c r="O15" s="99"/>
      <c r="P15" s="98"/>
      <c r="Q15" s="99"/>
      <c r="R15" s="12"/>
      <c r="S15" s="81">
        <f t="shared" si="0"/>
        <v>0</v>
      </c>
      <c r="T15" s="81">
        <f t="shared" si="1"/>
        <v>0</v>
      </c>
      <c r="U15" s="56">
        <f t="shared" si="14"/>
        <v>0</v>
      </c>
      <c r="V15" s="56" t="str">
        <f t="shared" si="15"/>
        <v/>
      </c>
      <c r="W15" s="56" t="str">
        <f t="shared" si="2"/>
        <v>　</v>
      </c>
      <c r="X15" s="81">
        <f t="shared" si="16"/>
        <v>0</v>
      </c>
      <c r="Y15" s="56" t="str">
        <f t="shared" si="3"/>
        <v/>
      </c>
      <c r="Z15" s="56">
        <v>5</v>
      </c>
      <c r="AA15" s="56">
        <f t="shared" si="4"/>
        <v>0</v>
      </c>
      <c r="AB15" s="56" t="str">
        <f t="shared" si="17"/>
        <v/>
      </c>
      <c r="AC15" s="56" t="str">
        <f t="shared" si="18"/>
        <v/>
      </c>
      <c r="AD15" s="56" t="str">
        <f t="shared" si="19"/>
        <v/>
      </c>
      <c r="AE15" s="56" t="str">
        <f t="shared" si="5"/>
        <v/>
      </c>
      <c r="AF15" s="56" t="str">
        <f t="shared" si="6"/>
        <v/>
      </c>
      <c r="AG15" s="56" t="str">
        <f t="shared" si="7"/>
        <v/>
      </c>
      <c r="AH15" s="56" t="str">
        <f t="shared" si="20"/>
        <v/>
      </c>
      <c r="AI15" s="56" t="str">
        <f t="shared" si="8"/>
        <v/>
      </c>
      <c r="AJ15" s="56" t="str">
        <f t="shared" si="9"/>
        <v/>
      </c>
      <c r="AK15" s="56" t="str">
        <f t="shared" si="10"/>
        <v>999:99.99</v>
      </c>
      <c r="AL15" s="56" t="str">
        <f t="shared" si="11"/>
        <v>999:99.99</v>
      </c>
      <c r="AM15" s="56" t="str">
        <f t="shared" si="12"/>
        <v>999:99.99</v>
      </c>
      <c r="AN15" s="56" t="str">
        <f t="shared" si="13"/>
        <v>999:99.99</v>
      </c>
      <c r="AO15" s="4">
        <f t="shared" si="21"/>
        <v>0</v>
      </c>
      <c r="AP15" s="89" t="s">
        <v>146</v>
      </c>
      <c r="AQ15" s="90">
        <v>3</v>
      </c>
      <c r="AS15" s="4">
        <f t="shared" si="22"/>
        <v>0</v>
      </c>
      <c r="AT15" s="4">
        <f t="shared" si="23"/>
        <v>0</v>
      </c>
      <c r="AU15" s="4">
        <f t="shared" si="24"/>
        <v>0</v>
      </c>
      <c r="AV15" s="4">
        <f t="shared" si="25"/>
        <v>0</v>
      </c>
    </row>
    <row r="16" spans="1:48" ht="20.100000000000001" customHeight="1">
      <c r="A16" s="9" t="str">
        <f t="shared" si="26"/>
        <v/>
      </c>
      <c r="B16" s="41"/>
      <c r="C16" s="42"/>
      <c r="D16" s="96"/>
      <c r="E16" s="97"/>
      <c r="F16" s="97"/>
      <c r="G16" s="97"/>
      <c r="H16" s="97"/>
      <c r="I16" s="96"/>
      <c r="J16" s="98"/>
      <c r="K16" s="99"/>
      <c r="L16" s="98"/>
      <c r="M16" s="99"/>
      <c r="N16" s="98"/>
      <c r="O16" s="99"/>
      <c r="P16" s="98"/>
      <c r="Q16" s="99"/>
      <c r="R16" s="12"/>
      <c r="S16" s="81">
        <f t="shared" si="0"/>
        <v>0</v>
      </c>
      <c r="T16" s="81">
        <f t="shared" si="1"/>
        <v>0</v>
      </c>
      <c r="U16" s="56">
        <f t="shared" si="14"/>
        <v>0</v>
      </c>
      <c r="V16" s="56" t="str">
        <f t="shared" si="15"/>
        <v/>
      </c>
      <c r="W16" s="56" t="str">
        <f t="shared" si="2"/>
        <v>　</v>
      </c>
      <c r="X16" s="81">
        <f t="shared" si="16"/>
        <v>0</v>
      </c>
      <c r="Y16" s="56" t="str">
        <f t="shared" si="3"/>
        <v/>
      </c>
      <c r="Z16" s="56">
        <v>5</v>
      </c>
      <c r="AA16" s="56">
        <f t="shared" si="4"/>
        <v>0</v>
      </c>
      <c r="AB16" s="56" t="str">
        <f t="shared" si="17"/>
        <v/>
      </c>
      <c r="AC16" s="56" t="str">
        <f t="shared" si="18"/>
        <v/>
      </c>
      <c r="AD16" s="56" t="str">
        <f t="shared" si="19"/>
        <v/>
      </c>
      <c r="AE16" s="56" t="str">
        <f t="shared" si="5"/>
        <v/>
      </c>
      <c r="AF16" s="56" t="str">
        <f t="shared" si="6"/>
        <v/>
      </c>
      <c r="AG16" s="56" t="str">
        <f t="shared" si="7"/>
        <v/>
      </c>
      <c r="AH16" s="56" t="str">
        <f t="shared" si="20"/>
        <v/>
      </c>
      <c r="AI16" s="56" t="str">
        <f t="shared" si="8"/>
        <v/>
      </c>
      <c r="AJ16" s="56" t="str">
        <f t="shared" si="9"/>
        <v/>
      </c>
      <c r="AK16" s="56" t="str">
        <f t="shared" si="10"/>
        <v>999:99.99</v>
      </c>
      <c r="AL16" s="56" t="str">
        <f t="shared" si="11"/>
        <v>999:99.99</v>
      </c>
      <c r="AM16" s="56" t="str">
        <f t="shared" si="12"/>
        <v>999:99.99</v>
      </c>
      <c r="AN16" s="56" t="str">
        <f t="shared" si="13"/>
        <v>999:99.99</v>
      </c>
      <c r="AO16" s="4">
        <f t="shared" si="21"/>
        <v>0</v>
      </c>
      <c r="AP16" s="89" t="s">
        <v>143</v>
      </c>
      <c r="AQ16" s="90">
        <v>3</v>
      </c>
      <c r="AS16" s="4">
        <f t="shared" si="22"/>
        <v>0</v>
      </c>
      <c r="AT16" s="4">
        <f t="shared" si="23"/>
        <v>0</v>
      </c>
      <c r="AU16" s="4">
        <f t="shared" si="24"/>
        <v>0</v>
      </c>
      <c r="AV16" s="4">
        <f t="shared" si="25"/>
        <v>0</v>
      </c>
    </row>
    <row r="17" spans="1:48" ht="20.100000000000001" customHeight="1">
      <c r="A17" s="9" t="str">
        <f t="shared" si="26"/>
        <v/>
      </c>
      <c r="B17" s="41"/>
      <c r="C17" s="42"/>
      <c r="D17" s="96"/>
      <c r="E17" s="97"/>
      <c r="F17" s="97"/>
      <c r="G17" s="97"/>
      <c r="H17" s="97"/>
      <c r="I17" s="96"/>
      <c r="J17" s="98"/>
      <c r="K17" s="99"/>
      <c r="L17" s="98"/>
      <c r="M17" s="99"/>
      <c r="N17" s="98"/>
      <c r="O17" s="99"/>
      <c r="P17" s="98"/>
      <c r="Q17" s="99"/>
      <c r="R17" s="12"/>
      <c r="S17" s="81">
        <f t="shared" si="0"/>
        <v>0</v>
      </c>
      <c r="T17" s="81">
        <f t="shared" si="1"/>
        <v>0</v>
      </c>
      <c r="U17" s="56">
        <f t="shared" si="14"/>
        <v>0</v>
      </c>
      <c r="V17" s="56" t="str">
        <f t="shared" si="15"/>
        <v/>
      </c>
      <c r="W17" s="56" t="str">
        <f t="shared" si="2"/>
        <v>　</v>
      </c>
      <c r="X17" s="81">
        <f t="shared" si="16"/>
        <v>0</v>
      </c>
      <c r="Y17" s="56" t="str">
        <f t="shared" si="3"/>
        <v/>
      </c>
      <c r="Z17" s="56">
        <v>5</v>
      </c>
      <c r="AA17" s="56">
        <f t="shared" si="4"/>
        <v>0</v>
      </c>
      <c r="AB17" s="56" t="str">
        <f t="shared" si="17"/>
        <v/>
      </c>
      <c r="AC17" s="56" t="str">
        <f t="shared" si="18"/>
        <v/>
      </c>
      <c r="AD17" s="56" t="str">
        <f t="shared" si="19"/>
        <v/>
      </c>
      <c r="AE17" s="56" t="str">
        <f t="shared" si="5"/>
        <v/>
      </c>
      <c r="AF17" s="56" t="str">
        <f t="shared" si="6"/>
        <v/>
      </c>
      <c r="AG17" s="56" t="str">
        <f t="shared" si="7"/>
        <v/>
      </c>
      <c r="AH17" s="56" t="str">
        <f t="shared" si="20"/>
        <v/>
      </c>
      <c r="AI17" s="56" t="str">
        <f t="shared" si="8"/>
        <v/>
      </c>
      <c r="AJ17" s="56" t="str">
        <f t="shared" si="9"/>
        <v/>
      </c>
      <c r="AK17" s="56" t="str">
        <f t="shared" si="10"/>
        <v>999:99.99</v>
      </c>
      <c r="AL17" s="56" t="str">
        <f t="shared" si="11"/>
        <v>999:99.99</v>
      </c>
      <c r="AM17" s="56" t="str">
        <f t="shared" si="12"/>
        <v>999:99.99</v>
      </c>
      <c r="AN17" s="56" t="str">
        <f t="shared" si="13"/>
        <v>999:99.99</v>
      </c>
      <c r="AO17" s="4">
        <f t="shared" si="21"/>
        <v>0</v>
      </c>
      <c r="AP17" s="89" t="s">
        <v>218</v>
      </c>
      <c r="AQ17" s="90">
        <v>3</v>
      </c>
      <c r="AS17" s="4">
        <f t="shared" si="22"/>
        <v>0</v>
      </c>
      <c r="AT17" s="4">
        <f t="shared" si="23"/>
        <v>0</v>
      </c>
      <c r="AU17" s="4">
        <f t="shared" si="24"/>
        <v>0</v>
      </c>
      <c r="AV17" s="4">
        <f t="shared" si="25"/>
        <v>0</v>
      </c>
    </row>
    <row r="18" spans="1:48" ht="20.100000000000001" customHeight="1">
      <c r="A18" s="9" t="str">
        <f t="shared" si="26"/>
        <v/>
      </c>
      <c r="B18" s="41"/>
      <c r="C18" s="42"/>
      <c r="D18" s="96"/>
      <c r="E18" s="97"/>
      <c r="F18" s="97"/>
      <c r="G18" s="97"/>
      <c r="H18" s="97"/>
      <c r="I18" s="96"/>
      <c r="J18" s="98"/>
      <c r="K18" s="99"/>
      <c r="L18" s="98"/>
      <c r="M18" s="99"/>
      <c r="N18" s="98"/>
      <c r="O18" s="99"/>
      <c r="P18" s="98"/>
      <c r="Q18" s="99"/>
      <c r="R18" s="12"/>
      <c r="S18" s="81">
        <f t="shared" si="0"/>
        <v>0</v>
      </c>
      <c r="T18" s="81">
        <f t="shared" si="1"/>
        <v>0</v>
      </c>
      <c r="U18" s="56">
        <f t="shared" si="14"/>
        <v>0</v>
      </c>
      <c r="V18" s="56" t="str">
        <f t="shared" si="15"/>
        <v/>
      </c>
      <c r="W18" s="56" t="str">
        <f t="shared" si="2"/>
        <v>　</v>
      </c>
      <c r="X18" s="81">
        <f t="shared" si="16"/>
        <v>0</v>
      </c>
      <c r="Y18" s="56" t="str">
        <f t="shared" si="3"/>
        <v/>
      </c>
      <c r="Z18" s="56">
        <v>5</v>
      </c>
      <c r="AA18" s="56">
        <f t="shared" si="4"/>
        <v>0</v>
      </c>
      <c r="AB18" s="56" t="str">
        <f t="shared" si="17"/>
        <v/>
      </c>
      <c r="AC18" s="56" t="str">
        <f t="shared" si="18"/>
        <v/>
      </c>
      <c r="AD18" s="56" t="str">
        <f t="shared" si="19"/>
        <v/>
      </c>
      <c r="AE18" s="56" t="str">
        <f t="shared" si="5"/>
        <v/>
      </c>
      <c r="AF18" s="56" t="str">
        <f t="shared" si="6"/>
        <v/>
      </c>
      <c r="AG18" s="56" t="str">
        <f t="shared" si="7"/>
        <v/>
      </c>
      <c r="AH18" s="56" t="str">
        <f t="shared" si="20"/>
        <v/>
      </c>
      <c r="AI18" s="56" t="str">
        <f t="shared" si="8"/>
        <v/>
      </c>
      <c r="AJ18" s="56" t="str">
        <f t="shared" si="9"/>
        <v/>
      </c>
      <c r="AK18" s="56" t="str">
        <f t="shared" si="10"/>
        <v>999:99.99</v>
      </c>
      <c r="AL18" s="56" t="str">
        <f t="shared" si="11"/>
        <v>999:99.99</v>
      </c>
      <c r="AM18" s="56" t="str">
        <f t="shared" si="12"/>
        <v>999:99.99</v>
      </c>
      <c r="AN18" s="56" t="str">
        <f t="shared" si="13"/>
        <v>999:99.99</v>
      </c>
      <c r="AO18" s="4">
        <f t="shared" si="21"/>
        <v>0</v>
      </c>
      <c r="AP18" s="89" t="s">
        <v>219</v>
      </c>
      <c r="AQ18" s="90">
        <v>4</v>
      </c>
      <c r="AS18" s="4">
        <f t="shared" si="22"/>
        <v>0</v>
      </c>
      <c r="AT18" s="4">
        <f t="shared" si="23"/>
        <v>0</v>
      </c>
      <c r="AU18" s="4">
        <f t="shared" si="24"/>
        <v>0</v>
      </c>
      <c r="AV18" s="4">
        <f t="shared" si="25"/>
        <v>0</v>
      </c>
    </row>
    <row r="19" spans="1:48" ht="20.100000000000001" customHeight="1">
      <c r="A19" s="9" t="str">
        <f t="shared" si="26"/>
        <v/>
      </c>
      <c r="B19" s="41"/>
      <c r="C19" s="42"/>
      <c r="D19" s="96"/>
      <c r="E19" s="97"/>
      <c r="F19" s="97"/>
      <c r="G19" s="97"/>
      <c r="H19" s="97"/>
      <c r="I19" s="96"/>
      <c r="J19" s="98"/>
      <c r="K19" s="99"/>
      <c r="L19" s="98"/>
      <c r="M19" s="99"/>
      <c r="N19" s="98"/>
      <c r="O19" s="99"/>
      <c r="P19" s="98"/>
      <c r="Q19" s="99"/>
      <c r="R19" s="12"/>
      <c r="S19" s="81">
        <f t="shared" si="0"/>
        <v>0</v>
      </c>
      <c r="T19" s="81">
        <f t="shared" si="1"/>
        <v>0</v>
      </c>
      <c r="U19" s="56">
        <f t="shared" si="14"/>
        <v>0</v>
      </c>
      <c r="V19" s="56" t="str">
        <f t="shared" si="15"/>
        <v/>
      </c>
      <c r="W19" s="56" t="str">
        <f t="shared" si="2"/>
        <v>　</v>
      </c>
      <c r="X19" s="81">
        <f t="shared" si="16"/>
        <v>0</v>
      </c>
      <c r="Y19" s="56" t="str">
        <f t="shared" si="3"/>
        <v/>
      </c>
      <c r="Z19" s="56">
        <v>5</v>
      </c>
      <c r="AA19" s="56">
        <f t="shared" si="4"/>
        <v>0</v>
      </c>
      <c r="AB19" s="56" t="str">
        <f t="shared" si="17"/>
        <v/>
      </c>
      <c r="AC19" s="56" t="str">
        <f t="shared" si="18"/>
        <v/>
      </c>
      <c r="AD19" s="56" t="str">
        <f t="shared" si="19"/>
        <v/>
      </c>
      <c r="AE19" s="56" t="str">
        <f t="shared" si="5"/>
        <v/>
      </c>
      <c r="AF19" s="56" t="str">
        <f t="shared" si="6"/>
        <v/>
      </c>
      <c r="AG19" s="56" t="str">
        <f t="shared" si="7"/>
        <v/>
      </c>
      <c r="AH19" s="56" t="str">
        <f t="shared" si="20"/>
        <v/>
      </c>
      <c r="AI19" s="56" t="str">
        <f t="shared" si="8"/>
        <v/>
      </c>
      <c r="AJ19" s="56" t="str">
        <f t="shared" si="9"/>
        <v/>
      </c>
      <c r="AK19" s="56" t="str">
        <f t="shared" si="10"/>
        <v>999:99.99</v>
      </c>
      <c r="AL19" s="56" t="str">
        <f t="shared" si="11"/>
        <v>999:99.99</v>
      </c>
      <c r="AM19" s="56" t="str">
        <f t="shared" si="12"/>
        <v>999:99.99</v>
      </c>
      <c r="AN19" s="56" t="str">
        <f t="shared" si="13"/>
        <v>999:99.99</v>
      </c>
      <c r="AO19" s="4">
        <f t="shared" si="21"/>
        <v>0</v>
      </c>
      <c r="AP19" s="89" t="s">
        <v>220</v>
      </c>
      <c r="AQ19" s="90">
        <v>4</v>
      </c>
      <c r="AS19" s="4">
        <f t="shared" si="22"/>
        <v>0</v>
      </c>
      <c r="AT19" s="4">
        <f t="shared" si="23"/>
        <v>0</v>
      </c>
      <c r="AU19" s="4">
        <f t="shared" si="24"/>
        <v>0</v>
      </c>
      <c r="AV19" s="4">
        <f t="shared" si="25"/>
        <v>0</v>
      </c>
    </row>
    <row r="20" spans="1:48" ht="20.100000000000001" customHeight="1">
      <c r="A20" s="9" t="str">
        <f t="shared" si="26"/>
        <v/>
      </c>
      <c r="B20" s="41"/>
      <c r="C20" s="42"/>
      <c r="D20" s="96"/>
      <c r="E20" s="97"/>
      <c r="F20" s="97"/>
      <c r="G20" s="97"/>
      <c r="H20" s="97"/>
      <c r="I20" s="96"/>
      <c r="J20" s="98"/>
      <c r="K20" s="99"/>
      <c r="L20" s="98"/>
      <c r="M20" s="99"/>
      <c r="N20" s="98"/>
      <c r="O20" s="99"/>
      <c r="P20" s="98"/>
      <c r="Q20" s="99"/>
      <c r="R20" s="12"/>
      <c r="S20" s="81">
        <f t="shared" si="0"/>
        <v>0</v>
      </c>
      <c r="T20" s="81">
        <f t="shared" si="1"/>
        <v>0</v>
      </c>
      <c r="U20" s="56">
        <f t="shared" si="14"/>
        <v>0</v>
      </c>
      <c r="V20" s="56" t="str">
        <f t="shared" si="15"/>
        <v/>
      </c>
      <c r="W20" s="56" t="str">
        <f t="shared" si="2"/>
        <v>　</v>
      </c>
      <c r="X20" s="81">
        <f t="shared" si="16"/>
        <v>0</v>
      </c>
      <c r="Y20" s="56" t="str">
        <f t="shared" si="3"/>
        <v/>
      </c>
      <c r="Z20" s="56">
        <v>5</v>
      </c>
      <c r="AA20" s="56">
        <f t="shared" si="4"/>
        <v>0</v>
      </c>
      <c r="AB20" s="56" t="str">
        <f t="shared" si="17"/>
        <v/>
      </c>
      <c r="AC20" s="56" t="str">
        <f t="shared" si="18"/>
        <v/>
      </c>
      <c r="AD20" s="56" t="str">
        <f t="shared" si="19"/>
        <v/>
      </c>
      <c r="AE20" s="56" t="str">
        <f t="shared" si="5"/>
        <v/>
      </c>
      <c r="AF20" s="56" t="str">
        <f t="shared" si="6"/>
        <v/>
      </c>
      <c r="AG20" s="56" t="str">
        <f t="shared" si="7"/>
        <v/>
      </c>
      <c r="AH20" s="56" t="str">
        <f t="shared" si="20"/>
        <v/>
      </c>
      <c r="AI20" s="56" t="str">
        <f t="shared" si="8"/>
        <v/>
      </c>
      <c r="AJ20" s="56" t="str">
        <f t="shared" si="9"/>
        <v/>
      </c>
      <c r="AK20" s="56" t="str">
        <f t="shared" si="10"/>
        <v>999:99.99</v>
      </c>
      <c r="AL20" s="56" t="str">
        <f t="shared" si="11"/>
        <v>999:99.99</v>
      </c>
      <c r="AM20" s="56" t="str">
        <f t="shared" si="12"/>
        <v>999:99.99</v>
      </c>
      <c r="AN20" s="56" t="str">
        <f t="shared" si="13"/>
        <v>999:99.99</v>
      </c>
      <c r="AO20" s="4">
        <f t="shared" si="21"/>
        <v>0</v>
      </c>
      <c r="AP20" s="89" t="s">
        <v>221</v>
      </c>
      <c r="AQ20" s="90">
        <v>4</v>
      </c>
      <c r="AS20" s="4">
        <f t="shared" si="22"/>
        <v>0</v>
      </c>
      <c r="AT20" s="4">
        <f t="shared" si="23"/>
        <v>0</v>
      </c>
      <c r="AU20" s="4">
        <f t="shared" si="24"/>
        <v>0</v>
      </c>
      <c r="AV20" s="4">
        <f t="shared" si="25"/>
        <v>0</v>
      </c>
    </row>
    <row r="21" spans="1:48" ht="20.100000000000001" customHeight="1">
      <c r="A21" s="9" t="str">
        <f t="shared" si="26"/>
        <v/>
      </c>
      <c r="B21" s="41"/>
      <c r="C21" s="42"/>
      <c r="D21" s="96"/>
      <c r="E21" s="97"/>
      <c r="F21" s="97"/>
      <c r="G21" s="97"/>
      <c r="H21" s="97"/>
      <c r="I21" s="96"/>
      <c r="J21" s="98"/>
      <c r="K21" s="99"/>
      <c r="L21" s="98"/>
      <c r="M21" s="99"/>
      <c r="N21" s="98"/>
      <c r="O21" s="99"/>
      <c r="P21" s="98"/>
      <c r="Q21" s="99"/>
      <c r="R21" s="12"/>
      <c r="S21" s="81">
        <f t="shared" si="0"/>
        <v>0</v>
      </c>
      <c r="T21" s="81">
        <f t="shared" si="1"/>
        <v>0</v>
      </c>
      <c r="U21" s="56">
        <f t="shared" si="14"/>
        <v>0</v>
      </c>
      <c r="V21" s="56" t="str">
        <f t="shared" si="15"/>
        <v/>
      </c>
      <c r="W21" s="56" t="str">
        <f t="shared" si="2"/>
        <v>　</v>
      </c>
      <c r="X21" s="81">
        <f t="shared" si="16"/>
        <v>0</v>
      </c>
      <c r="Y21" s="56" t="str">
        <f t="shared" si="3"/>
        <v/>
      </c>
      <c r="Z21" s="56">
        <v>5</v>
      </c>
      <c r="AA21" s="56">
        <f t="shared" si="4"/>
        <v>0</v>
      </c>
      <c r="AB21" s="56" t="str">
        <f t="shared" si="17"/>
        <v/>
      </c>
      <c r="AC21" s="56" t="str">
        <f t="shared" si="18"/>
        <v/>
      </c>
      <c r="AD21" s="56" t="str">
        <f t="shared" si="19"/>
        <v/>
      </c>
      <c r="AE21" s="56" t="str">
        <f t="shared" si="5"/>
        <v/>
      </c>
      <c r="AF21" s="56" t="str">
        <f t="shared" si="6"/>
        <v/>
      </c>
      <c r="AG21" s="56" t="str">
        <f t="shared" si="7"/>
        <v/>
      </c>
      <c r="AH21" s="56" t="str">
        <f t="shared" si="20"/>
        <v/>
      </c>
      <c r="AI21" s="56" t="str">
        <f t="shared" si="8"/>
        <v/>
      </c>
      <c r="AJ21" s="56" t="str">
        <f t="shared" si="9"/>
        <v/>
      </c>
      <c r="AK21" s="56" t="str">
        <f t="shared" si="10"/>
        <v>999:99.99</v>
      </c>
      <c r="AL21" s="56" t="str">
        <f t="shared" si="11"/>
        <v>999:99.99</v>
      </c>
      <c r="AM21" s="56" t="str">
        <f t="shared" si="12"/>
        <v>999:99.99</v>
      </c>
      <c r="AN21" s="56" t="str">
        <f t="shared" si="13"/>
        <v>999:99.99</v>
      </c>
      <c r="AO21" s="4">
        <f t="shared" si="21"/>
        <v>0</v>
      </c>
      <c r="AP21" s="89" t="s">
        <v>222</v>
      </c>
      <c r="AQ21" s="90">
        <v>5</v>
      </c>
      <c r="AS21" s="4">
        <f t="shared" si="22"/>
        <v>0</v>
      </c>
      <c r="AT21" s="4">
        <f t="shared" si="23"/>
        <v>0</v>
      </c>
      <c r="AU21" s="4">
        <f t="shared" si="24"/>
        <v>0</v>
      </c>
      <c r="AV21" s="4">
        <f t="shared" si="25"/>
        <v>0</v>
      </c>
    </row>
    <row r="22" spans="1:48" ht="20.100000000000001" customHeight="1">
      <c r="A22" s="9" t="str">
        <f t="shared" si="26"/>
        <v/>
      </c>
      <c r="B22" s="41"/>
      <c r="C22" s="42"/>
      <c r="D22" s="96"/>
      <c r="E22" s="97"/>
      <c r="F22" s="97"/>
      <c r="G22" s="97"/>
      <c r="H22" s="97"/>
      <c r="I22" s="96"/>
      <c r="J22" s="98"/>
      <c r="K22" s="99"/>
      <c r="L22" s="98"/>
      <c r="M22" s="99"/>
      <c r="N22" s="98"/>
      <c r="O22" s="99"/>
      <c r="P22" s="98"/>
      <c r="Q22" s="99"/>
      <c r="R22" s="12"/>
      <c r="S22" s="81">
        <f t="shared" si="0"/>
        <v>0</v>
      </c>
      <c r="T22" s="81">
        <f t="shared" si="1"/>
        <v>0</v>
      </c>
      <c r="U22" s="56">
        <f t="shared" si="14"/>
        <v>0</v>
      </c>
      <c r="V22" s="56" t="str">
        <f t="shared" si="15"/>
        <v/>
      </c>
      <c r="W22" s="56" t="str">
        <f t="shared" si="2"/>
        <v>　</v>
      </c>
      <c r="X22" s="81">
        <f t="shared" si="16"/>
        <v>0</v>
      </c>
      <c r="Y22" s="56" t="str">
        <f t="shared" si="3"/>
        <v/>
      </c>
      <c r="Z22" s="56">
        <v>5</v>
      </c>
      <c r="AA22" s="56">
        <f t="shared" si="4"/>
        <v>0</v>
      </c>
      <c r="AB22" s="56" t="str">
        <f t="shared" si="17"/>
        <v/>
      </c>
      <c r="AC22" s="56" t="str">
        <f t="shared" si="18"/>
        <v/>
      </c>
      <c r="AD22" s="56" t="str">
        <f t="shared" si="19"/>
        <v/>
      </c>
      <c r="AE22" s="56" t="str">
        <f t="shared" si="5"/>
        <v/>
      </c>
      <c r="AF22" s="56" t="str">
        <f t="shared" si="6"/>
        <v/>
      </c>
      <c r="AG22" s="56" t="str">
        <f t="shared" si="7"/>
        <v/>
      </c>
      <c r="AH22" s="56" t="str">
        <f t="shared" si="20"/>
        <v/>
      </c>
      <c r="AI22" s="56" t="str">
        <f t="shared" si="8"/>
        <v/>
      </c>
      <c r="AJ22" s="56" t="str">
        <f t="shared" si="9"/>
        <v/>
      </c>
      <c r="AK22" s="56" t="str">
        <f t="shared" si="10"/>
        <v>999:99.99</v>
      </c>
      <c r="AL22" s="56" t="str">
        <f t="shared" si="11"/>
        <v>999:99.99</v>
      </c>
      <c r="AM22" s="56" t="str">
        <f t="shared" si="12"/>
        <v>999:99.99</v>
      </c>
      <c r="AN22" s="56" t="str">
        <f t="shared" si="13"/>
        <v>999:99.99</v>
      </c>
      <c r="AO22" s="4">
        <f t="shared" si="21"/>
        <v>0</v>
      </c>
      <c r="AP22" s="121"/>
      <c r="AQ22" s="155"/>
      <c r="AS22" s="4">
        <f t="shared" si="22"/>
        <v>0</v>
      </c>
      <c r="AT22" s="4">
        <f t="shared" si="23"/>
        <v>0</v>
      </c>
      <c r="AU22" s="4">
        <f t="shared" si="24"/>
        <v>0</v>
      </c>
      <c r="AV22" s="4">
        <f t="shared" si="25"/>
        <v>0</v>
      </c>
    </row>
    <row r="23" spans="1:48" ht="20.100000000000001" customHeight="1">
      <c r="A23" s="9" t="str">
        <f t="shared" si="26"/>
        <v/>
      </c>
      <c r="B23" s="41"/>
      <c r="C23" s="42"/>
      <c r="D23" s="96"/>
      <c r="E23" s="97"/>
      <c r="F23" s="97"/>
      <c r="G23" s="97"/>
      <c r="H23" s="97"/>
      <c r="I23" s="96"/>
      <c r="J23" s="98"/>
      <c r="K23" s="99"/>
      <c r="L23" s="98"/>
      <c r="M23" s="99"/>
      <c r="N23" s="98"/>
      <c r="O23" s="99"/>
      <c r="P23" s="98"/>
      <c r="Q23" s="99"/>
      <c r="R23" s="12"/>
      <c r="S23" s="81">
        <f t="shared" si="0"/>
        <v>0</v>
      </c>
      <c r="T23" s="81">
        <f t="shared" si="1"/>
        <v>0</v>
      </c>
      <c r="U23" s="56">
        <f t="shared" si="14"/>
        <v>0</v>
      </c>
      <c r="V23" s="56" t="str">
        <f t="shared" si="15"/>
        <v/>
      </c>
      <c r="W23" s="56" t="str">
        <f t="shared" si="2"/>
        <v>　</v>
      </c>
      <c r="X23" s="81">
        <f t="shared" si="16"/>
        <v>0</v>
      </c>
      <c r="Y23" s="56" t="str">
        <f t="shared" si="3"/>
        <v/>
      </c>
      <c r="Z23" s="56">
        <v>5</v>
      </c>
      <c r="AA23" s="56">
        <f t="shared" si="4"/>
        <v>0</v>
      </c>
      <c r="AB23" s="56" t="str">
        <f t="shared" si="17"/>
        <v/>
      </c>
      <c r="AC23" s="56" t="str">
        <f t="shared" si="18"/>
        <v/>
      </c>
      <c r="AD23" s="56" t="str">
        <f t="shared" si="19"/>
        <v/>
      </c>
      <c r="AE23" s="56" t="str">
        <f t="shared" si="5"/>
        <v/>
      </c>
      <c r="AF23" s="56" t="str">
        <f t="shared" si="6"/>
        <v/>
      </c>
      <c r="AG23" s="56" t="str">
        <f t="shared" si="7"/>
        <v/>
      </c>
      <c r="AH23" s="56" t="str">
        <f t="shared" si="20"/>
        <v/>
      </c>
      <c r="AI23" s="56" t="str">
        <f t="shared" si="8"/>
        <v/>
      </c>
      <c r="AJ23" s="56" t="str">
        <f t="shared" si="9"/>
        <v/>
      </c>
      <c r="AK23" s="56" t="str">
        <f t="shared" si="10"/>
        <v>999:99.99</v>
      </c>
      <c r="AL23" s="56" t="str">
        <f t="shared" si="11"/>
        <v>999:99.99</v>
      </c>
      <c r="AM23" s="56" t="str">
        <f t="shared" si="12"/>
        <v>999:99.99</v>
      </c>
      <c r="AN23" s="56" t="str">
        <f t="shared" si="13"/>
        <v>999:99.99</v>
      </c>
      <c r="AO23" s="4">
        <f t="shared" si="21"/>
        <v>0</v>
      </c>
      <c r="AP23" s="20"/>
      <c r="AS23" s="4">
        <f t="shared" si="22"/>
        <v>0</v>
      </c>
      <c r="AT23" s="4">
        <f t="shared" si="23"/>
        <v>0</v>
      </c>
      <c r="AU23" s="4">
        <f t="shared" si="24"/>
        <v>0</v>
      </c>
      <c r="AV23" s="4">
        <f t="shared" si="25"/>
        <v>0</v>
      </c>
    </row>
    <row r="24" spans="1:48" ht="20.100000000000001" customHeight="1">
      <c r="A24" s="9" t="str">
        <f t="shared" si="26"/>
        <v/>
      </c>
      <c r="B24" s="41"/>
      <c r="C24" s="42"/>
      <c r="D24" s="96"/>
      <c r="E24" s="97"/>
      <c r="F24" s="97"/>
      <c r="G24" s="97"/>
      <c r="H24" s="97"/>
      <c r="I24" s="96"/>
      <c r="J24" s="98"/>
      <c r="K24" s="99"/>
      <c r="L24" s="98"/>
      <c r="M24" s="99"/>
      <c r="N24" s="98"/>
      <c r="O24" s="99"/>
      <c r="P24" s="98"/>
      <c r="Q24" s="99"/>
      <c r="R24" s="12"/>
      <c r="S24" s="81">
        <f t="shared" si="0"/>
        <v>0</v>
      </c>
      <c r="T24" s="81">
        <f t="shared" si="1"/>
        <v>0</v>
      </c>
      <c r="U24" s="56">
        <f t="shared" si="14"/>
        <v>0</v>
      </c>
      <c r="V24" s="56" t="str">
        <f t="shared" si="15"/>
        <v/>
      </c>
      <c r="W24" s="56" t="str">
        <f t="shared" si="2"/>
        <v>　</v>
      </c>
      <c r="X24" s="81">
        <f t="shared" si="16"/>
        <v>0</v>
      </c>
      <c r="Y24" s="56" t="str">
        <f t="shared" si="3"/>
        <v/>
      </c>
      <c r="Z24" s="56">
        <v>5</v>
      </c>
      <c r="AA24" s="56">
        <f t="shared" si="4"/>
        <v>0</v>
      </c>
      <c r="AB24" s="56" t="str">
        <f t="shared" si="17"/>
        <v/>
      </c>
      <c r="AC24" s="56" t="str">
        <f t="shared" si="18"/>
        <v/>
      </c>
      <c r="AD24" s="56" t="str">
        <f t="shared" si="19"/>
        <v/>
      </c>
      <c r="AE24" s="56" t="str">
        <f t="shared" si="5"/>
        <v/>
      </c>
      <c r="AF24" s="56" t="str">
        <f t="shared" si="6"/>
        <v/>
      </c>
      <c r="AG24" s="56" t="str">
        <f t="shared" si="7"/>
        <v/>
      </c>
      <c r="AH24" s="56" t="str">
        <f t="shared" si="20"/>
        <v/>
      </c>
      <c r="AI24" s="56" t="str">
        <f t="shared" si="8"/>
        <v/>
      </c>
      <c r="AJ24" s="56" t="str">
        <f t="shared" si="9"/>
        <v/>
      </c>
      <c r="AK24" s="56" t="str">
        <f t="shared" si="10"/>
        <v>999:99.99</v>
      </c>
      <c r="AL24" s="56" t="str">
        <f t="shared" si="11"/>
        <v>999:99.99</v>
      </c>
      <c r="AM24" s="56" t="str">
        <f t="shared" si="12"/>
        <v>999:99.99</v>
      </c>
      <c r="AN24" s="56" t="str">
        <f t="shared" si="13"/>
        <v>999:99.99</v>
      </c>
      <c r="AO24" s="4">
        <f t="shared" si="21"/>
        <v>0</v>
      </c>
      <c r="AP24" s="20"/>
      <c r="AS24" s="4">
        <f t="shared" si="22"/>
        <v>0</v>
      </c>
      <c r="AT24" s="4">
        <f t="shared" si="23"/>
        <v>0</v>
      </c>
      <c r="AU24" s="4">
        <f t="shared" si="24"/>
        <v>0</v>
      </c>
      <c r="AV24" s="4">
        <f t="shared" si="25"/>
        <v>0</v>
      </c>
    </row>
    <row r="25" spans="1:48" ht="20.100000000000001" customHeight="1">
      <c r="A25" s="9" t="str">
        <f t="shared" si="26"/>
        <v/>
      </c>
      <c r="B25" s="41"/>
      <c r="C25" s="42"/>
      <c r="D25" s="96"/>
      <c r="E25" s="97"/>
      <c r="F25" s="97"/>
      <c r="G25" s="97"/>
      <c r="H25" s="97"/>
      <c r="I25" s="96"/>
      <c r="J25" s="98"/>
      <c r="K25" s="99"/>
      <c r="L25" s="98"/>
      <c r="M25" s="99"/>
      <c r="N25" s="98"/>
      <c r="O25" s="99"/>
      <c r="P25" s="98"/>
      <c r="Q25" s="99"/>
      <c r="R25" s="12"/>
      <c r="S25" s="81">
        <f t="shared" si="0"/>
        <v>0</v>
      </c>
      <c r="T25" s="81">
        <f t="shared" si="1"/>
        <v>0</v>
      </c>
      <c r="U25" s="56">
        <f t="shared" si="14"/>
        <v>0</v>
      </c>
      <c r="V25" s="56" t="str">
        <f t="shared" si="15"/>
        <v/>
      </c>
      <c r="W25" s="56" t="str">
        <f t="shared" si="2"/>
        <v>　</v>
      </c>
      <c r="X25" s="81">
        <f t="shared" si="16"/>
        <v>0</v>
      </c>
      <c r="Y25" s="56" t="str">
        <f t="shared" si="3"/>
        <v/>
      </c>
      <c r="Z25" s="56">
        <v>5</v>
      </c>
      <c r="AA25" s="56">
        <f t="shared" si="4"/>
        <v>0</v>
      </c>
      <c r="AB25" s="56" t="str">
        <f t="shared" si="17"/>
        <v/>
      </c>
      <c r="AC25" s="56" t="str">
        <f t="shared" si="18"/>
        <v/>
      </c>
      <c r="AD25" s="56" t="str">
        <f t="shared" si="19"/>
        <v/>
      </c>
      <c r="AE25" s="56" t="str">
        <f t="shared" si="5"/>
        <v/>
      </c>
      <c r="AF25" s="56" t="str">
        <f t="shared" si="6"/>
        <v/>
      </c>
      <c r="AG25" s="56" t="str">
        <f t="shared" si="7"/>
        <v/>
      </c>
      <c r="AH25" s="56" t="str">
        <f t="shared" si="20"/>
        <v/>
      </c>
      <c r="AI25" s="56" t="str">
        <f t="shared" si="8"/>
        <v/>
      </c>
      <c r="AJ25" s="56" t="str">
        <f t="shared" si="9"/>
        <v/>
      </c>
      <c r="AK25" s="56" t="str">
        <f t="shared" si="10"/>
        <v>999:99.99</v>
      </c>
      <c r="AL25" s="56" t="str">
        <f t="shared" si="11"/>
        <v>999:99.99</v>
      </c>
      <c r="AM25" s="56" t="str">
        <f t="shared" si="12"/>
        <v>999:99.99</v>
      </c>
      <c r="AN25" s="56" t="str">
        <f t="shared" si="13"/>
        <v>999:99.99</v>
      </c>
      <c r="AO25" s="4">
        <f t="shared" si="21"/>
        <v>0</v>
      </c>
      <c r="AP25" s="20"/>
      <c r="AQ25" s="50"/>
      <c r="AS25" s="4">
        <f t="shared" si="22"/>
        <v>0</v>
      </c>
      <c r="AT25" s="4">
        <f t="shared" si="23"/>
        <v>0</v>
      </c>
      <c r="AU25" s="4">
        <f t="shared" si="24"/>
        <v>0</v>
      </c>
      <c r="AV25" s="4">
        <f t="shared" si="25"/>
        <v>0</v>
      </c>
    </row>
    <row r="26" spans="1:48" ht="20.100000000000001" customHeight="1">
      <c r="A26" s="9" t="str">
        <f t="shared" si="26"/>
        <v/>
      </c>
      <c r="B26" s="41"/>
      <c r="C26" s="42"/>
      <c r="D26" s="96"/>
      <c r="E26" s="97"/>
      <c r="F26" s="97"/>
      <c r="G26" s="97"/>
      <c r="H26" s="97"/>
      <c r="I26" s="96"/>
      <c r="J26" s="98"/>
      <c r="K26" s="99"/>
      <c r="L26" s="98"/>
      <c r="M26" s="99"/>
      <c r="N26" s="98"/>
      <c r="O26" s="99"/>
      <c r="P26" s="98"/>
      <c r="Q26" s="99"/>
      <c r="R26" s="12"/>
      <c r="S26" s="81">
        <f t="shared" si="0"/>
        <v>0</v>
      </c>
      <c r="T26" s="81">
        <f t="shared" si="1"/>
        <v>0</v>
      </c>
      <c r="U26" s="56">
        <f t="shared" si="14"/>
        <v>0</v>
      </c>
      <c r="V26" s="56" t="str">
        <f t="shared" si="15"/>
        <v/>
      </c>
      <c r="W26" s="56" t="str">
        <f t="shared" si="2"/>
        <v>　</v>
      </c>
      <c r="X26" s="81">
        <f t="shared" si="16"/>
        <v>0</v>
      </c>
      <c r="Y26" s="56" t="str">
        <f t="shared" si="3"/>
        <v/>
      </c>
      <c r="Z26" s="56">
        <v>5</v>
      </c>
      <c r="AA26" s="56">
        <f t="shared" si="4"/>
        <v>0</v>
      </c>
      <c r="AB26" s="56" t="str">
        <f t="shared" si="17"/>
        <v/>
      </c>
      <c r="AC26" s="56" t="str">
        <f t="shared" si="18"/>
        <v/>
      </c>
      <c r="AD26" s="56" t="str">
        <f t="shared" si="19"/>
        <v/>
      </c>
      <c r="AE26" s="56" t="str">
        <f t="shared" si="5"/>
        <v/>
      </c>
      <c r="AF26" s="56" t="str">
        <f t="shared" si="6"/>
        <v/>
      </c>
      <c r="AG26" s="56" t="str">
        <f t="shared" si="7"/>
        <v/>
      </c>
      <c r="AH26" s="56" t="str">
        <f t="shared" si="20"/>
        <v/>
      </c>
      <c r="AI26" s="56" t="str">
        <f t="shared" si="8"/>
        <v/>
      </c>
      <c r="AJ26" s="56" t="str">
        <f t="shared" si="9"/>
        <v/>
      </c>
      <c r="AK26" s="56" t="str">
        <f t="shared" si="10"/>
        <v>999:99.99</v>
      </c>
      <c r="AL26" s="56" t="str">
        <f t="shared" si="11"/>
        <v>999:99.99</v>
      </c>
      <c r="AM26" s="56" t="str">
        <f t="shared" si="12"/>
        <v>999:99.99</v>
      </c>
      <c r="AN26" s="56" t="str">
        <f t="shared" si="13"/>
        <v>999:99.99</v>
      </c>
      <c r="AO26" s="4">
        <f t="shared" si="21"/>
        <v>0</v>
      </c>
      <c r="AS26" s="4">
        <f t="shared" si="22"/>
        <v>0</v>
      </c>
      <c r="AT26" s="4">
        <f t="shared" si="23"/>
        <v>0</v>
      </c>
      <c r="AU26" s="4">
        <f t="shared" si="24"/>
        <v>0</v>
      </c>
      <c r="AV26" s="4">
        <f t="shared" si="25"/>
        <v>0</v>
      </c>
    </row>
    <row r="27" spans="1:48" ht="20.100000000000001" customHeight="1">
      <c r="A27" s="9" t="str">
        <f t="shared" si="26"/>
        <v/>
      </c>
      <c r="B27" s="41"/>
      <c r="C27" s="42"/>
      <c r="D27" s="96"/>
      <c r="E27" s="97"/>
      <c r="F27" s="97"/>
      <c r="G27" s="97"/>
      <c r="H27" s="97"/>
      <c r="I27" s="96"/>
      <c r="J27" s="98"/>
      <c r="K27" s="99"/>
      <c r="L27" s="98"/>
      <c r="M27" s="99"/>
      <c r="N27" s="98"/>
      <c r="O27" s="99"/>
      <c r="P27" s="98"/>
      <c r="Q27" s="99"/>
      <c r="R27" s="12"/>
      <c r="S27" s="81">
        <f t="shared" si="0"/>
        <v>0</v>
      </c>
      <c r="T27" s="81">
        <f t="shared" si="1"/>
        <v>0</v>
      </c>
      <c r="U27" s="56">
        <f t="shared" si="14"/>
        <v>0</v>
      </c>
      <c r="V27" s="56" t="str">
        <f t="shared" si="15"/>
        <v/>
      </c>
      <c r="W27" s="56" t="str">
        <f t="shared" si="2"/>
        <v>　</v>
      </c>
      <c r="X27" s="81">
        <f t="shared" si="16"/>
        <v>0</v>
      </c>
      <c r="Y27" s="56" t="str">
        <f t="shared" si="3"/>
        <v/>
      </c>
      <c r="Z27" s="56">
        <v>5</v>
      </c>
      <c r="AA27" s="56">
        <f t="shared" si="4"/>
        <v>0</v>
      </c>
      <c r="AB27" s="56" t="str">
        <f t="shared" si="17"/>
        <v/>
      </c>
      <c r="AC27" s="56" t="str">
        <f t="shared" si="18"/>
        <v/>
      </c>
      <c r="AD27" s="56" t="str">
        <f t="shared" si="19"/>
        <v/>
      </c>
      <c r="AE27" s="56" t="str">
        <f t="shared" si="5"/>
        <v/>
      </c>
      <c r="AF27" s="56" t="str">
        <f t="shared" si="6"/>
        <v/>
      </c>
      <c r="AG27" s="56" t="str">
        <f t="shared" si="7"/>
        <v/>
      </c>
      <c r="AH27" s="56" t="str">
        <f t="shared" si="20"/>
        <v/>
      </c>
      <c r="AI27" s="56" t="str">
        <f t="shared" si="8"/>
        <v/>
      </c>
      <c r="AJ27" s="56" t="str">
        <f t="shared" si="9"/>
        <v/>
      </c>
      <c r="AK27" s="56" t="str">
        <f t="shared" si="10"/>
        <v>999:99.99</v>
      </c>
      <c r="AL27" s="56" t="str">
        <f t="shared" si="11"/>
        <v>999:99.99</v>
      </c>
      <c r="AM27" s="56" t="str">
        <f t="shared" si="12"/>
        <v>999:99.99</v>
      </c>
      <c r="AN27" s="56" t="str">
        <f t="shared" si="13"/>
        <v>999:99.99</v>
      </c>
      <c r="AO27" s="4">
        <f t="shared" si="21"/>
        <v>0</v>
      </c>
      <c r="AS27" s="4">
        <f t="shared" si="22"/>
        <v>0</v>
      </c>
      <c r="AT27" s="4">
        <f t="shared" si="23"/>
        <v>0</v>
      </c>
      <c r="AU27" s="4">
        <f t="shared" si="24"/>
        <v>0</v>
      </c>
      <c r="AV27" s="4">
        <f t="shared" si="25"/>
        <v>0</v>
      </c>
    </row>
    <row r="28" spans="1:48" ht="20.100000000000001" customHeight="1">
      <c r="A28" s="9" t="str">
        <f t="shared" si="26"/>
        <v/>
      </c>
      <c r="B28" s="41"/>
      <c r="C28" s="42"/>
      <c r="D28" s="96"/>
      <c r="E28" s="97"/>
      <c r="F28" s="97"/>
      <c r="G28" s="97"/>
      <c r="H28" s="97"/>
      <c r="I28" s="96"/>
      <c r="J28" s="98"/>
      <c r="K28" s="99"/>
      <c r="L28" s="98"/>
      <c r="M28" s="99"/>
      <c r="N28" s="98"/>
      <c r="O28" s="99"/>
      <c r="P28" s="98"/>
      <c r="Q28" s="99"/>
      <c r="R28" s="12"/>
      <c r="S28" s="81">
        <f t="shared" si="0"/>
        <v>0</v>
      </c>
      <c r="T28" s="81">
        <f t="shared" si="1"/>
        <v>0</v>
      </c>
      <c r="U28" s="56">
        <f t="shared" si="14"/>
        <v>0</v>
      </c>
      <c r="V28" s="56" t="str">
        <f t="shared" si="15"/>
        <v/>
      </c>
      <c r="W28" s="56" t="str">
        <f t="shared" si="2"/>
        <v>　</v>
      </c>
      <c r="X28" s="81">
        <f t="shared" si="16"/>
        <v>0</v>
      </c>
      <c r="Y28" s="56" t="str">
        <f t="shared" si="3"/>
        <v/>
      </c>
      <c r="Z28" s="56">
        <v>5</v>
      </c>
      <c r="AA28" s="56">
        <f t="shared" si="4"/>
        <v>0</v>
      </c>
      <c r="AB28" s="56" t="str">
        <f t="shared" si="17"/>
        <v/>
      </c>
      <c r="AC28" s="56" t="str">
        <f t="shared" si="18"/>
        <v/>
      </c>
      <c r="AD28" s="56" t="str">
        <f t="shared" si="19"/>
        <v/>
      </c>
      <c r="AE28" s="56" t="str">
        <f t="shared" si="5"/>
        <v/>
      </c>
      <c r="AF28" s="56" t="str">
        <f t="shared" si="6"/>
        <v/>
      </c>
      <c r="AG28" s="56" t="str">
        <f t="shared" si="7"/>
        <v/>
      </c>
      <c r="AH28" s="56" t="str">
        <f t="shared" si="20"/>
        <v/>
      </c>
      <c r="AI28" s="56" t="str">
        <f t="shared" si="8"/>
        <v/>
      </c>
      <c r="AJ28" s="56" t="str">
        <f t="shared" si="9"/>
        <v/>
      </c>
      <c r="AK28" s="56" t="str">
        <f t="shared" si="10"/>
        <v>999:99.99</v>
      </c>
      <c r="AL28" s="56" t="str">
        <f t="shared" si="11"/>
        <v>999:99.99</v>
      </c>
      <c r="AM28" s="56" t="str">
        <f t="shared" si="12"/>
        <v>999:99.99</v>
      </c>
      <c r="AN28" s="56" t="str">
        <f t="shared" si="13"/>
        <v>999:99.99</v>
      </c>
      <c r="AO28" s="4">
        <f t="shared" si="21"/>
        <v>0</v>
      </c>
      <c r="AS28" s="4">
        <f t="shared" si="22"/>
        <v>0</v>
      </c>
      <c r="AT28" s="4">
        <f t="shared" si="23"/>
        <v>0</v>
      </c>
      <c r="AU28" s="4">
        <f t="shared" si="24"/>
        <v>0</v>
      </c>
      <c r="AV28" s="4">
        <f t="shared" si="25"/>
        <v>0</v>
      </c>
    </row>
    <row r="29" spans="1:48" ht="20.100000000000001" customHeight="1">
      <c r="A29" s="9" t="str">
        <f t="shared" si="26"/>
        <v/>
      </c>
      <c r="B29" s="41"/>
      <c r="C29" s="42"/>
      <c r="D29" s="96"/>
      <c r="E29" s="97"/>
      <c r="F29" s="97"/>
      <c r="G29" s="97"/>
      <c r="H29" s="97"/>
      <c r="I29" s="96"/>
      <c r="J29" s="98"/>
      <c r="K29" s="99"/>
      <c r="L29" s="98"/>
      <c r="M29" s="99"/>
      <c r="N29" s="98"/>
      <c r="O29" s="99"/>
      <c r="P29" s="98"/>
      <c r="Q29" s="99"/>
      <c r="R29" s="12"/>
      <c r="S29" s="81">
        <f t="shared" si="0"/>
        <v>0</v>
      </c>
      <c r="T29" s="81">
        <f t="shared" si="1"/>
        <v>0</v>
      </c>
      <c r="U29" s="56">
        <f t="shared" si="14"/>
        <v>0</v>
      </c>
      <c r="V29" s="56" t="str">
        <f t="shared" si="15"/>
        <v/>
      </c>
      <c r="W29" s="56" t="str">
        <f t="shared" si="2"/>
        <v>　</v>
      </c>
      <c r="X29" s="81">
        <f t="shared" si="16"/>
        <v>0</v>
      </c>
      <c r="Y29" s="56" t="str">
        <f t="shared" si="3"/>
        <v/>
      </c>
      <c r="Z29" s="56">
        <v>5</v>
      </c>
      <c r="AA29" s="56">
        <f t="shared" si="4"/>
        <v>0</v>
      </c>
      <c r="AB29" s="56" t="str">
        <f t="shared" si="17"/>
        <v/>
      </c>
      <c r="AC29" s="56" t="str">
        <f t="shared" si="18"/>
        <v/>
      </c>
      <c r="AD29" s="56" t="str">
        <f t="shared" si="19"/>
        <v/>
      </c>
      <c r="AE29" s="56" t="str">
        <f t="shared" si="5"/>
        <v/>
      </c>
      <c r="AF29" s="56" t="str">
        <f t="shared" si="6"/>
        <v/>
      </c>
      <c r="AG29" s="56" t="str">
        <f t="shared" si="7"/>
        <v/>
      </c>
      <c r="AH29" s="56" t="str">
        <f t="shared" si="20"/>
        <v/>
      </c>
      <c r="AI29" s="56" t="str">
        <f t="shared" si="8"/>
        <v/>
      </c>
      <c r="AJ29" s="56" t="str">
        <f t="shared" si="9"/>
        <v/>
      </c>
      <c r="AK29" s="56" t="str">
        <f t="shared" si="10"/>
        <v>999:99.99</v>
      </c>
      <c r="AL29" s="56" t="str">
        <f t="shared" si="11"/>
        <v>999:99.99</v>
      </c>
      <c r="AM29" s="56" t="str">
        <f t="shared" si="12"/>
        <v>999:99.99</v>
      </c>
      <c r="AN29" s="56" t="str">
        <f t="shared" si="13"/>
        <v>999:99.99</v>
      </c>
      <c r="AO29" s="4">
        <f t="shared" si="21"/>
        <v>0</v>
      </c>
      <c r="AS29" s="4">
        <f t="shared" si="22"/>
        <v>0</v>
      </c>
      <c r="AT29" s="4">
        <f t="shared" si="23"/>
        <v>0</v>
      </c>
      <c r="AU29" s="4">
        <f t="shared" si="24"/>
        <v>0</v>
      </c>
      <c r="AV29" s="4">
        <f t="shared" si="25"/>
        <v>0</v>
      </c>
    </row>
    <row r="30" spans="1:48" ht="20.100000000000001" customHeight="1">
      <c r="A30" s="9" t="str">
        <f t="shared" si="26"/>
        <v/>
      </c>
      <c r="B30" s="41"/>
      <c r="C30" s="42"/>
      <c r="D30" s="96"/>
      <c r="E30" s="97"/>
      <c r="F30" s="97"/>
      <c r="G30" s="97"/>
      <c r="H30" s="97"/>
      <c r="I30" s="96"/>
      <c r="J30" s="98"/>
      <c r="K30" s="99"/>
      <c r="L30" s="98"/>
      <c r="M30" s="99"/>
      <c r="N30" s="98"/>
      <c r="O30" s="99"/>
      <c r="P30" s="98"/>
      <c r="Q30" s="99"/>
      <c r="R30" s="12"/>
      <c r="S30" s="81">
        <f t="shared" si="0"/>
        <v>0</v>
      </c>
      <c r="T30" s="81">
        <f t="shared" si="1"/>
        <v>0</v>
      </c>
      <c r="U30" s="56">
        <f t="shared" si="14"/>
        <v>0</v>
      </c>
      <c r="V30" s="56" t="str">
        <f t="shared" si="15"/>
        <v/>
      </c>
      <c r="W30" s="56" t="str">
        <f t="shared" si="2"/>
        <v>　</v>
      </c>
      <c r="X30" s="81">
        <f t="shared" si="16"/>
        <v>0</v>
      </c>
      <c r="Y30" s="56" t="str">
        <f t="shared" si="3"/>
        <v/>
      </c>
      <c r="Z30" s="56">
        <v>5</v>
      </c>
      <c r="AA30" s="56">
        <f t="shared" si="4"/>
        <v>0</v>
      </c>
      <c r="AB30" s="56" t="str">
        <f t="shared" si="17"/>
        <v/>
      </c>
      <c r="AC30" s="56" t="str">
        <f t="shared" si="18"/>
        <v/>
      </c>
      <c r="AD30" s="56" t="str">
        <f t="shared" si="19"/>
        <v/>
      </c>
      <c r="AE30" s="56" t="str">
        <f t="shared" si="5"/>
        <v/>
      </c>
      <c r="AF30" s="56" t="str">
        <f t="shared" si="6"/>
        <v/>
      </c>
      <c r="AG30" s="56" t="str">
        <f t="shared" si="7"/>
        <v/>
      </c>
      <c r="AH30" s="56" t="str">
        <f t="shared" si="20"/>
        <v/>
      </c>
      <c r="AI30" s="56" t="str">
        <f t="shared" si="8"/>
        <v/>
      </c>
      <c r="AJ30" s="56" t="str">
        <f t="shared" si="9"/>
        <v/>
      </c>
      <c r="AK30" s="56" t="str">
        <f t="shared" si="10"/>
        <v>999:99.99</v>
      </c>
      <c r="AL30" s="56" t="str">
        <f t="shared" si="11"/>
        <v>999:99.99</v>
      </c>
      <c r="AM30" s="56" t="str">
        <f t="shared" si="12"/>
        <v>999:99.99</v>
      </c>
      <c r="AN30" s="56" t="str">
        <f t="shared" si="13"/>
        <v>999:99.99</v>
      </c>
      <c r="AO30" s="4">
        <f t="shared" si="21"/>
        <v>0</v>
      </c>
      <c r="AS30" s="4">
        <f t="shared" si="22"/>
        <v>0</v>
      </c>
      <c r="AT30" s="4">
        <f t="shared" si="23"/>
        <v>0</v>
      </c>
      <c r="AU30" s="4">
        <f t="shared" si="24"/>
        <v>0</v>
      </c>
      <c r="AV30" s="4">
        <f t="shared" si="25"/>
        <v>0</v>
      </c>
    </row>
    <row r="31" spans="1:48" ht="20.100000000000001" customHeight="1">
      <c r="A31" s="9" t="str">
        <f t="shared" si="26"/>
        <v/>
      </c>
      <c r="B31" s="41"/>
      <c r="C31" s="42"/>
      <c r="D31" s="96"/>
      <c r="E31" s="97"/>
      <c r="F31" s="97"/>
      <c r="G31" s="97"/>
      <c r="H31" s="97"/>
      <c r="I31" s="96"/>
      <c r="J31" s="98"/>
      <c r="K31" s="99"/>
      <c r="L31" s="98"/>
      <c r="M31" s="99"/>
      <c r="N31" s="98"/>
      <c r="O31" s="99"/>
      <c r="P31" s="98"/>
      <c r="Q31" s="99"/>
      <c r="R31" s="12"/>
      <c r="S31" s="81">
        <f t="shared" si="0"/>
        <v>0</v>
      </c>
      <c r="T31" s="81">
        <f t="shared" si="1"/>
        <v>0</v>
      </c>
      <c r="U31" s="56">
        <f t="shared" si="14"/>
        <v>0</v>
      </c>
      <c r="V31" s="56" t="str">
        <f t="shared" si="15"/>
        <v/>
      </c>
      <c r="W31" s="56" t="str">
        <f t="shared" si="2"/>
        <v>　</v>
      </c>
      <c r="X31" s="81">
        <f t="shared" si="16"/>
        <v>0</v>
      </c>
      <c r="Y31" s="56" t="str">
        <f t="shared" si="3"/>
        <v/>
      </c>
      <c r="Z31" s="56">
        <v>5</v>
      </c>
      <c r="AA31" s="56">
        <f t="shared" si="4"/>
        <v>0</v>
      </c>
      <c r="AB31" s="56" t="str">
        <f t="shared" si="17"/>
        <v/>
      </c>
      <c r="AC31" s="56" t="str">
        <f t="shared" si="18"/>
        <v/>
      </c>
      <c r="AD31" s="56" t="str">
        <f t="shared" si="19"/>
        <v/>
      </c>
      <c r="AE31" s="56" t="str">
        <f t="shared" si="5"/>
        <v/>
      </c>
      <c r="AF31" s="56" t="str">
        <f t="shared" si="6"/>
        <v/>
      </c>
      <c r="AG31" s="56" t="str">
        <f t="shared" si="7"/>
        <v/>
      </c>
      <c r="AH31" s="56" t="str">
        <f t="shared" si="20"/>
        <v/>
      </c>
      <c r="AI31" s="56" t="str">
        <f t="shared" si="8"/>
        <v/>
      </c>
      <c r="AJ31" s="56" t="str">
        <f t="shared" si="9"/>
        <v/>
      </c>
      <c r="AK31" s="56" t="str">
        <f t="shared" si="10"/>
        <v>999:99.99</v>
      </c>
      <c r="AL31" s="56" t="str">
        <f t="shared" si="11"/>
        <v>999:99.99</v>
      </c>
      <c r="AM31" s="56" t="str">
        <f t="shared" si="12"/>
        <v>999:99.99</v>
      </c>
      <c r="AN31" s="56" t="str">
        <f t="shared" si="13"/>
        <v>999:99.99</v>
      </c>
      <c r="AO31" s="4">
        <f t="shared" si="21"/>
        <v>0</v>
      </c>
      <c r="AS31" s="4">
        <f t="shared" si="22"/>
        <v>0</v>
      </c>
      <c r="AT31" s="4">
        <f t="shared" si="23"/>
        <v>0</v>
      </c>
      <c r="AU31" s="4">
        <f t="shared" si="24"/>
        <v>0</v>
      </c>
      <c r="AV31" s="4">
        <f t="shared" si="25"/>
        <v>0</v>
      </c>
    </row>
    <row r="32" spans="1:48" ht="20.100000000000001" customHeight="1">
      <c r="A32" s="9" t="str">
        <f t="shared" si="26"/>
        <v/>
      </c>
      <c r="B32" s="41"/>
      <c r="C32" s="42"/>
      <c r="D32" s="96"/>
      <c r="E32" s="97"/>
      <c r="F32" s="97"/>
      <c r="G32" s="97"/>
      <c r="H32" s="97"/>
      <c r="I32" s="96"/>
      <c r="J32" s="98"/>
      <c r="K32" s="99"/>
      <c r="L32" s="98"/>
      <c r="M32" s="99"/>
      <c r="N32" s="98"/>
      <c r="O32" s="99"/>
      <c r="P32" s="98"/>
      <c r="Q32" s="99"/>
      <c r="R32" s="12"/>
      <c r="S32" s="81">
        <f t="shared" si="0"/>
        <v>0</v>
      </c>
      <c r="T32" s="81">
        <f t="shared" si="1"/>
        <v>0</v>
      </c>
      <c r="U32" s="56">
        <f t="shared" si="14"/>
        <v>0</v>
      </c>
      <c r="V32" s="56" t="str">
        <f t="shared" si="15"/>
        <v/>
      </c>
      <c r="W32" s="56" t="str">
        <f t="shared" si="2"/>
        <v>　</v>
      </c>
      <c r="X32" s="81">
        <f t="shared" si="16"/>
        <v>0</v>
      </c>
      <c r="Y32" s="56" t="str">
        <f t="shared" si="3"/>
        <v/>
      </c>
      <c r="Z32" s="56">
        <v>5</v>
      </c>
      <c r="AA32" s="56">
        <f t="shared" si="4"/>
        <v>0</v>
      </c>
      <c r="AB32" s="56" t="str">
        <f t="shared" si="17"/>
        <v/>
      </c>
      <c r="AC32" s="56" t="str">
        <f t="shared" si="18"/>
        <v/>
      </c>
      <c r="AD32" s="56" t="str">
        <f t="shared" si="19"/>
        <v/>
      </c>
      <c r="AE32" s="56" t="str">
        <f t="shared" si="5"/>
        <v/>
      </c>
      <c r="AF32" s="56" t="str">
        <f t="shared" si="6"/>
        <v/>
      </c>
      <c r="AG32" s="56" t="str">
        <f t="shared" si="7"/>
        <v/>
      </c>
      <c r="AH32" s="56" t="str">
        <f t="shared" si="20"/>
        <v/>
      </c>
      <c r="AI32" s="56" t="str">
        <f t="shared" si="8"/>
        <v/>
      </c>
      <c r="AJ32" s="56" t="str">
        <f t="shared" si="9"/>
        <v/>
      </c>
      <c r="AK32" s="56" t="str">
        <f t="shared" si="10"/>
        <v>999:99.99</v>
      </c>
      <c r="AL32" s="56" t="str">
        <f t="shared" si="11"/>
        <v>999:99.99</v>
      </c>
      <c r="AM32" s="56" t="str">
        <f t="shared" si="12"/>
        <v>999:99.99</v>
      </c>
      <c r="AN32" s="56" t="str">
        <f t="shared" si="13"/>
        <v>999:99.99</v>
      </c>
      <c r="AO32" s="4">
        <f t="shared" si="21"/>
        <v>0</v>
      </c>
      <c r="AS32" s="4">
        <f t="shared" si="22"/>
        <v>0</v>
      </c>
      <c r="AT32" s="4">
        <f t="shared" si="23"/>
        <v>0</v>
      </c>
      <c r="AU32" s="4">
        <f t="shared" si="24"/>
        <v>0</v>
      </c>
      <c r="AV32" s="4">
        <f t="shared" si="25"/>
        <v>0</v>
      </c>
    </row>
    <row r="33" spans="1:48" ht="20.100000000000001" customHeight="1">
      <c r="A33" s="9" t="str">
        <f t="shared" si="26"/>
        <v/>
      </c>
      <c r="B33" s="41"/>
      <c r="C33" s="42"/>
      <c r="D33" s="96"/>
      <c r="E33" s="97"/>
      <c r="F33" s="97"/>
      <c r="G33" s="97"/>
      <c r="H33" s="97"/>
      <c r="I33" s="96"/>
      <c r="J33" s="98"/>
      <c r="K33" s="99"/>
      <c r="L33" s="98"/>
      <c r="M33" s="99"/>
      <c r="N33" s="98"/>
      <c r="O33" s="99"/>
      <c r="P33" s="98"/>
      <c r="Q33" s="99"/>
      <c r="R33" s="12"/>
      <c r="S33" s="81">
        <f t="shared" si="0"/>
        <v>0</v>
      </c>
      <c r="T33" s="81">
        <f t="shared" si="1"/>
        <v>0</v>
      </c>
      <c r="U33" s="56">
        <f t="shared" si="14"/>
        <v>0</v>
      </c>
      <c r="V33" s="56" t="str">
        <f t="shared" si="15"/>
        <v/>
      </c>
      <c r="W33" s="56" t="str">
        <f t="shared" si="2"/>
        <v>　</v>
      </c>
      <c r="X33" s="81">
        <f t="shared" si="16"/>
        <v>0</v>
      </c>
      <c r="Y33" s="56" t="str">
        <f t="shared" si="3"/>
        <v/>
      </c>
      <c r="Z33" s="56">
        <v>5</v>
      </c>
      <c r="AA33" s="56">
        <f t="shared" si="4"/>
        <v>0</v>
      </c>
      <c r="AB33" s="56" t="str">
        <f t="shared" si="17"/>
        <v/>
      </c>
      <c r="AC33" s="56" t="str">
        <f t="shared" si="18"/>
        <v/>
      </c>
      <c r="AD33" s="56" t="str">
        <f t="shared" si="19"/>
        <v/>
      </c>
      <c r="AE33" s="56" t="str">
        <f t="shared" si="5"/>
        <v/>
      </c>
      <c r="AF33" s="56" t="str">
        <f t="shared" si="6"/>
        <v/>
      </c>
      <c r="AG33" s="56" t="str">
        <f t="shared" si="7"/>
        <v/>
      </c>
      <c r="AH33" s="56" t="str">
        <f t="shared" si="20"/>
        <v/>
      </c>
      <c r="AI33" s="56" t="str">
        <f t="shared" si="8"/>
        <v/>
      </c>
      <c r="AJ33" s="56" t="str">
        <f t="shared" si="9"/>
        <v/>
      </c>
      <c r="AK33" s="56" t="str">
        <f t="shared" si="10"/>
        <v>999:99.99</v>
      </c>
      <c r="AL33" s="56" t="str">
        <f t="shared" si="11"/>
        <v>999:99.99</v>
      </c>
      <c r="AM33" s="56" t="str">
        <f t="shared" si="12"/>
        <v>999:99.99</v>
      </c>
      <c r="AN33" s="56" t="str">
        <f t="shared" si="13"/>
        <v>999:99.99</v>
      </c>
      <c r="AO33" s="4">
        <f t="shared" si="21"/>
        <v>0</v>
      </c>
      <c r="AS33" s="4">
        <f t="shared" si="22"/>
        <v>0</v>
      </c>
      <c r="AT33" s="4">
        <f t="shared" si="23"/>
        <v>0</v>
      </c>
      <c r="AU33" s="4">
        <f t="shared" si="24"/>
        <v>0</v>
      </c>
      <c r="AV33" s="4">
        <f t="shared" si="25"/>
        <v>0</v>
      </c>
    </row>
    <row r="34" spans="1:48" ht="20.100000000000001" customHeight="1">
      <c r="A34" s="9" t="str">
        <f t="shared" si="26"/>
        <v/>
      </c>
      <c r="B34" s="41"/>
      <c r="C34" s="42"/>
      <c r="D34" s="96"/>
      <c r="E34" s="97"/>
      <c r="F34" s="97"/>
      <c r="G34" s="97"/>
      <c r="H34" s="97"/>
      <c r="I34" s="96"/>
      <c r="J34" s="98"/>
      <c r="K34" s="99"/>
      <c r="L34" s="98"/>
      <c r="M34" s="99"/>
      <c r="N34" s="98"/>
      <c r="O34" s="99"/>
      <c r="P34" s="98"/>
      <c r="Q34" s="99"/>
      <c r="R34" s="12"/>
      <c r="S34" s="81">
        <f t="shared" si="0"/>
        <v>0</v>
      </c>
      <c r="T34" s="81">
        <f t="shared" si="1"/>
        <v>0</v>
      </c>
      <c r="U34" s="56">
        <f t="shared" si="14"/>
        <v>0</v>
      </c>
      <c r="V34" s="56" t="str">
        <f t="shared" si="15"/>
        <v/>
      </c>
      <c r="W34" s="56" t="str">
        <f t="shared" si="2"/>
        <v>　</v>
      </c>
      <c r="X34" s="81">
        <f t="shared" si="16"/>
        <v>0</v>
      </c>
      <c r="Y34" s="56" t="str">
        <f t="shared" si="3"/>
        <v/>
      </c>
      <c r="Z34" s="56">
        <v>5</v>
      </c>
      <c r="AA34" s="56">
        <f t="shared" si="4"/>
        <v>0</v>
      </c>
      <c r="AB34" s="56" t="str">
        <f t="shared" si="17"/>
        <v/>
      </c>
      <c r="AC34" s="56" t="str">
        <f t="shared" si="18"/>
        <v/>
      </c>
      <c r="AD34" s="56" t="str">
        <f t="shared" si="19"/>
        <v/>
      </c>
      <c r="AE34" s="56" t="str">
        <f t="shared" si="5"/>
        <v/>
      </c>
      <c r="AF34" s="56" t="str">
        <f t="shared" si="6"/>
        <v/>
      </c>
      <c r="AG34" s="56" t="str">
        <f t="shared" si="7"/>
        <v/>
      </c>
      <c r="AH34" s="56" t="str">
        <f t="shared" si="20"/>
        <v/>
      </c>
      <c r="AI34" s="56" t="str">
        <f t="shared" si="8"/>
        <v/>
      </c>
      <c r="AJ34" s="56" t="str">
        <f t="shared" si="9"/>
        <v/>
      </c>
      <c r="AK34" s="56" t="str">
        <f t="shared" si="10"/>
        <v>999:99.99</v>
      </c>
      <c r="AL34" s="56" t="str">
        <f t="shared" si="11"/>
        <v>999:99.99</v>
      </c>
      <c r="AM34" s="56" t="str">
        <f t="shared" si="12"/>
        <v>999:99.99</v>
      </c>
      <c r="AN34" s="56" t="str">
        <f t="shared" si="13"/>
        <v>999:99.99</v>
      </c>
      <c r="AO34" s="4">
        <f t="shared" si="21"/>
        <v>0</v>
      </c>
      <c r="AS34" s="4">
        <f t="shared" si="22"/>
        <v>0</v>
      </c>
      <c r="AT34" s="4">
        <f t="shared" si="23"/>
        <v>0</v>
      </c>
      <c r="AU34" s="4">
        <f t="shared" si="24"/>
        <v>0</v>
      </c>
      <c r="AV34" s="4">
        <f t="shared" si="25"/>
        <v>0</v>
      </c>
    </row>
    <row r="35" spans="1:48" ht="20.100000000000001" customHeight="1">
      <c r="A35" s="9" t="str">
        <f t="shared" si="26"/>
        <v/>
      </c>
      <c r="B35" s="41"/>
      <c r="C35" s="42"/>
      <c r="D35" s="96"/>
      <c r="E35" s="97"/>
      <c r="F35" s="97"/>
      <c r="G35" s="97"/>
      <c r="H35" s="97"/>
      <c r="I35" s="96"/>
      <c r="J35" s="98"/>
      <c r="K35" s="99"/>
      <c r="L35" s="98"/>
      <c r="M35" s="99"/>
      <c r="N35" s="98"/>
      <c r="O35" s="99"/>
      <c r="P35" s="98"/>
      <c r="Q35" s="99"/>
      <c r="R35" s="12"/>
      <c r="S35" s="81">
        <f t="shared" si="0"/>
        <v>0</v>
      </c>
      <c r="T35" s="81">
        <f t="shared" si="1"/>
        <v>0</v>
      </c>
      <c r="U35" s="56">
        <f t="shared" si="14"/>
        <v>0</v>
      </c>
      <c r="V35" s="56" t="str">
        <f t="shared" si="15"/>
        <v/>
      </c>
      <c r="W35" s="56" t="str">
        <f t="shared" si="2"/>
        <v>　</v>
      </c>
      <c r="X35" s="81">
        <f t="shared" si="16"/>
        <v>0</v>
      </c>
      <c r="Y35" s="56" t="str">
        <f t="shared" si="3"/>
        <v/>
      </c>
      <c r="Z35" s="56">
        <v>5</v>
      </c>
      <c r="AA35" s="56">
        <f t="shared" si="4"/>
        <v>0</v>
      </c>
      <c r="AB35" s="56" t="str">
        <f t="shared" si="17"/>
        <v/>
      </c>
      <c r="AC35" s="56" t="str">
        <f t="shared" si="18"/>
        <v/>
      </c>
      <c r="AD35" s="56" t="str">
        <f t="shared" si="19"/>
        <v/>
      </c>
      <c r="AE35" s="56" t="str">
        <f t="shared" si="5"/>
        <v/>
      </c>
      <c r="AF35" s="56" t="str">
        <f t="shared" si="6"/>
        <v/>
      </c>
      <c r="AG35" s="56" t="str">
        <f t="shared" si="7"/>
        <v/>
      </c>
      <c r="AH35" s="56" t="str">
        <f t="shared" si="20"/>
        <v/>
      </c>
      <c r="AI35" s="56" t="str">
        <f t="shared" si="8"/>
        <v/>
      </c>
      <c r="AJ35" s="56" t="str">
        <f t="shared" si="9"/>
        <v/>
      </c>
      <c r="AK35" s="56" t="str">
        <f t="shared" si="10"/>
        <v>999:99.99</v>
      </c>
      <c r="AL35" s="56" t="str">
        <f t="shared" si="11"/>
        <v>999:99.99</v>
      </c>
      <c r="AM35" s="56" t="str">
        <f t="shared" si="12"/>
        <v>999:99.99</v>
      </c>
      <c r="AN35" s="56" t="str">
        <f t="shared" si="13"/>
        <v>999:99.99</v>
      </c>
      <c r="AO35" s="4">
        <f t="shared" si="21"/>
        <v>0</v>
      </c>
      <c r="AS35" s="4">
        <f t="shared" si="22"/>
        <v>0</v>
      </c>
      <c r="AT35" s="4">
        <f t="shared" si="23"/>
        <v>0</v>
      </c>
      <c r="AU35" s="4">
        <f t="shared" si="24"/>
        <v>0</v>
      </c>
      <c r="AV35" s="4">
        <f t="shared" si="25"/>
        <v>0</v>
      </c>
    </row>
    <row r="36" spans="1:48" ht="20.100000000000001" customHeight="1">
      <c r="A36" s="9" t="str">
        <f t="shared" si="26"/>
        <v/>
      </c>
      <c r="B36" s="41"/>
      <c r="C36" s="42"/>
      <c r="D36" s="96"/>
      <c r="E36" s="97"/>
      <c r="F36" s="97"/>
      <c r="G36" s="97"/>
      <c r="H36" s="97"/>
      <c r="I36" s="96"/>
      <c r="J36" s="98"/>
      <c r="K36" s="99"/>
      <c r="L36" s="98"/>
      <c r="M36" s="99"/>
      <c r="N36" s="98"/>
      <c r="O36" s="99"/>
      <c r="P36" s="98"/>
      <c r="Q36" s="99"/>
      <c r="R36" s="12"/>
      <c r="S36" s="81">
        <f t="shared" si="0"/>
        <v>0</v>
      </c>
      <c r="T36" s="81">
        <f t="shared" si="1"/>
        <v>0</v>
      </c>
      <c r="U36" s="56">
        <f t="shared" si="14"/>
        <v>0</v>
      </c>
      <c r="V36" s="56" t="str">
        <f t="shared" si="15"/>
        <v/>
      </c>
      <c r="W36" s="56" t="str">
        <f t="shared" si="2"/>
        <v>　</v>
      </c>
      <c r="X36" s="81">
        <f t="shared" si="16"/>
        <v>0</v>
      </c>
      <c r="Y36" s="56" t="str">
        <f t="shared" si="3"/>
        <v/>
      </c>
      <c r="Z36" s="56">
        <v>5</v>
      </c>
      <c r="AA36" s="56">
        <f t="shared" si="4"/>
        <v>0</v>
      </c>
      <c r="AB36" s="56" t="str">
        <f t="shared" si="17"/>
        <v/>
      </c>
      <c r="AC36" s="56" t="str">
        <f t="shared" si="18"/>
        <v/>
      </c>
      <c r="AD36" s="56" t="str">
        <f t="shared" si="19"/>
        <v/>
      </c>
      <c r="AE36" s="56" t="str">
        <f t="shared" si="5"/>
        <v/>
      </c>
      <c r="AF36" s="56" t="str">
        <f t="shared" si="6"/>
        <v/>
      </c>
      <c r="AG36" s="56" t="str">
        <f t="shared" si="7"/>
        <v/>
      </c>
      <c r="AH36" s="56" t="str">
        <f t="shared" si="20"/>
        <v/>
      </c>
      <c r="AI36" s="56" t="str">
        <f t="shared" si="8"/>
        <v/>
      </c>
      <c r="AJ36" s="56" t="str">
        <f t="shared" si="9"/>
        <v/>
      </c>
      <c r="AK36" s="56" t="str">
        <f t="shared" si="10"/>
        <v>999:99.99</v>
      </c>
      <c r="AL36" s="56" t="str">
        <f t="shared" si="11"/>
        <v>999:99.99</v>
      </c>
      <c r="AM36" s="56" t="str">
        <f t="shared" si="12"/>
        <v>999:99.99</v>
      </c>
      <c r="AN36" s="56" t="str">
        <f t="shared" si="13"/>
        <v>999:99.99</v>
      </c>
      <c r="AO36" s="4">
        <f t="shared" si="21"/>
        <v>0</v>
      </c>
      <c r="AS36" s="4">
        <f t="shared" si="22"/>
        <v>0</v>
      </c>
      <c r="AT36" s="4">
        <f t="shared" si="23"/>
        <v>0</v>
      </c>
      <c r="AU36" s="4">
        <f t="shared" si="24"/>
        <v>0</v>
      </c>
      <c r="AV36" s="4">
        <f t="shared" si="25"/>
        <v>0</v>
      </c>
    </row>
    <row r="37" spans="1:48" ht="20.100000000000001" customHeight="1">
      <c r="A37" s="9" t="str">
        <f t="shared" si="26"/>
        <v/>
      </c>
      <c r="B37" s="41"/>
      <c r="C37" s="42"/>
      <c r="D37" s="96"/>
      <c r="E37" s="97"/>
      <c r="F37" s="97"/>
      <c r="G37" s="97"/>
      <c r="H37" s="97"/>
      <c r="I37" s="96"/>
      <c r="J37" s="98"/>
      <c r="K37" s="99"/>
      <c r="L37" s="98"/>
      <c r="M37" s="99"/>
      <c r="N37" s="98"/>
      <c r="O37" s="99"/>
      <c r="P37" s="98"/>
      <c r="Q37" s="99"/>
      <c r="R37" s="12"/>
      <c r="S37" s="81">
        <f t="shared" si="0"/>
        <v>0</v>
      </c>
      <c r="T37" s="81">
        <f t="shared" si="1"/>
        <v>0</v>
      </c>
      <c r="U37" s="56">
        <f t="shared" si="14"/>
        <v>0</v>
      </c>
      <c r="V37" s="56" t="str">
        <f t="shared" si="15"/>
        <v/>
      </c>
      <c r="W37" s="56" t="str">
        <f t="shared" si="2"/>
        <v>　</v>
      </c>
      <c r="X37" s="81">
        <f t="shared" si="16"/>
        <v>0</v>
      </c>
      <c r="Y37" s="56" t="str">
        <f t="shared" si="3"/>
        <v/>
      </c>
      <c r="Z37" s="56">
        <v>5</v>
      </c>
      <c r="AA37" s="56">
        <f t="shared" si="4"/>
        <v>0</v>
      </c>
      <c r="AB37" s="56" t="str">
        <f t="shared" si="17"/>
        <v/>
      </c>
      <c r="AC37" s="56" t="str">
        <f t="shared" si="18"/>
        <v/>
      </c>
      <c r="AD37" s="56" t="str">
        <f t="shared" si="19"/>
        <v/>
      </c>
      <c r="AE37" s="56" t="str">
        <f t="shared" si="5"/>
        <v/>
      </c>
      <c r="AF37" s="56" t="str">
        <f t="shared" si="6"/>
        <v/>
      </c>
      <c r="AG37" s="56" t="str">
        <f t="shared" si="7"/>
        <v/>
      </c>
      <c r="AH37" s="56" t="str">
        <f t="shared" si="20"/>
        <v/>
      </c>
      <c r="AI37" s="56" t="str">
        <f t="shared" si="8"/>
        <v/>
      </c>
      <c r="AJ37" s="56" t="str">
        <f t="shared" si="9"/>
        <v/>
      </c>
      <c r="AK37" s="56" t="str">
        <f t="shared" si="10"/>
        <v>999:99.99</v>
      </c>
      <c r="AL37" s="56" t="str">
        <f t="shared" si="11"/>
        <v>999:99.99</v>
      </c>
      <c r="AM37" s="56" t="str">
        <f t="shared" si="12"/>
        <v>999:99.99</v>
      </c>
      <c r="AN37" s="56" t="str">
        <f t="shared" si="13"/>
        <v>999:99.99</v>
      </c>
      <c r="AO37" s="4">
        <f t="shared" si="21"/>
        <v>0</v>
      </c>
      <c r="AS37" s="4">
        <f t="shared" si="22"/>
        <v>0</v>
      </c>
      <c r="AT37" s="4">
        <f t="shared" si="23"/>
        <v>0</v>
      </c>
      <c r="AU37" s="4">
        <f t="shared" si="24"/>
        <v>0</v>
      </c>
      <c r="AV37" s="4">
        <f t="shared" si="25"/>
        <v>0</v>
      </c>
    </row>
    <row r="38" spans="1:48" ht="20.100000000000001" customHeight="1">
      <c r="A38" s="9" t="str">
        <f t="shared" si="26"/>
        <v/>
      </c>
      <c r="B38" s="41"/>
      <c r="C38" s="42"/>
      <c r="D38" s="96"/>
      <c r="E38" s="97"/>
      <c r="F38" s="97"/>
      <c r="G38" s="97"/>
      <c r="H38" s="97"/>
      <c r="I38" s="96"/>
      <c r="J38" s="98"/>
      <c r="K38" s="99"/>
      <c r="L38" s="98"/>
      <c r="M38" s="99"/>
      <c r="N38" s="98"/>
      <c r="O38" s="99"/>
      <c r="P38" s="98"/>
      <c r="Q38" s="99"/>
      <c r="R38" s="12"/>
      <c r="S38" s="81">
        <f t="shared" ref="S38:S65" si="27">IF(J38="",0,IF(J38=L38,1,0))</f>
        <v>0</v>
      </c>
      <c r="T38" s="81">
        <f t="shared" ref="T38:T65" si="28">IF(N38="",0,IF(N38=P38,1,0))</f>
        <v>0</v>
      </c>
      <c r="U38" s="56">
        <f t="shared" si="14"/>
        <v>0</v>
      </c>
      <c r="V38" s="56" t="str">
        <f t="shared" si="15"/>
        <v/>
      </c>
      <c r="W38" s="56" t="str">
        <f t="shared" ref="W38:W65" si="29">TRIM(E38)&amp;"　"&amp;TRIM(F38)</f>
        <v>　</v>
      </c>
      <c r="X38" s="81">
        <f t="shared" ref="X38:X65" si="30">COUNTA(J38,L38,N38,P38)</f>
        <v>0</v>
      </c>
      <c r="Y38" s="56" t="str">
        <f t="shared" ref="Y38:Y65" si="31">IF(I38="","",IF(I38&lt;25,18,I38-MOD(I38,5)))</f>
        <v/>
      </c>
      <c r="Z38" s="56">
        <v>5</v>
      </c>
      <c r="AA38" s="56">
        <f t="shared" ref="AA38:AA65" si="32">I38</f>
        <v>0</v>
      </c>
      <c r="AB38" s="56" t="str">
        <f t="shared" si="17"/>
        <v/>
      </c>
      <c r="AC38" s="56" t="str">
        <f t="shared" si="18"/>
        <v/>
      </c>
      <c r="AD38" s="56" t="str">
        <f t="shared" si="19"/>
        <v/>
      </c>
      <c r="AE38" s="56" t="str">
        <f t="shared" ref="AE38:AE65" si="33">IF(N38="","",VLOOKUP(N38,$AP$15:$AQ$25,2,0))</f>
        <v/>
      </c>
      <c r="AF38" s="56" t="str">
        <f t="shared" ref="AF38:AF65" si="34">IF(P38="","",VLOOKUP(P38,$AP$15:$AQ$25,2,0))</f>
        <v/>
      </c>
      <c r="AG38" s="56" t="str">
        <f t="shared" ref="AG38:AG65" si="35">IF(J38="","",VALUE(LEFT(J38,3)))</f>
        <v/>
      </c>
      <c r="AH38" s="56" t="str">
        <f t="shared" ref="AH38:AH65" si="36">IF(L38="","",VALUE(LEFT(L38,3)))</f>
        <v/>
      </c>
      <c r="AI38" s="56" t="str">
        <f t="shared" ref="AI38:AI65" si="37">IF(N38="","",VALUE(LEFT(N38,3)))</f>
        <v/>
      </c>
      <c r="AJ38" s="56" t="str">
        <f t="shared" ref="AJ38:AJ65" si="38">IF(P38="","",VALUE(LEFT(P38,3)))</f>
        <v/>
      </c>
      <c r="AK38" s="56" t="str">
        <f t="shared" ref="AK38:AK65" si="39">IF(K38="","999:99.99"," "&amp;LEFT(RIGHT("  "&amp;TEXT(K38,"0.00"),7),2)&amp;":"&amp;RIGHT(TEXT(K38,"0.00"),5))</f>
        <v>999:99.99</v>
      </c>
      <c r="AL38" s="56" t="str">
        <f t="shared" ref="AL38:AL65" si="40">IF(M38="","999:99.99"," "&amp;LEFT(RIGHT("  "&amp;TEXT(M38,"0.00"),7),2)&amp;":"&amp;RIGHT(TEXT(M38,"0.00"),5))</f>
        <v>999:99.99</v>
      </c>
      <c r="AM38" s="56" t="str">
        <f t="shared" ref="AM38:AM65" si="41">IF(O38="","999:99.99"," "&amp;LEFT(RIGHT("  "&amp;TEXT(O38,"0.00"),7),2)&amp;":"&amp;RIGHT(TEXT(O38,"0.00"),5))</f>
        <v>999:99.99</v>
      </c>
      <c r="AN38" s="56" t="str">
        <f t="shared" ref="AN38:AN65" si="42">IF(Q38="","999:99.99"," "&amp;LEFT(RIGHT("  "&amp;TEXT(Q38,"0.00"),7),2)&amp;":"&amp;RIGHT(TEXT(Q38,"0.00"),5))</f>
        <v>999:99.99</v>
      </c>
      <c r="AO38" s="4">
        <f t="shared" si="21"/>
        <v>0</v>
      </c>
      <c r="AS38" s="4">
        <f t="shared" si="22"/>
        <v>0</v>
      </c>
      <c r="AT38" s="4">
        <f t="shared" si="23"/>
        <v>0</v>
      </c>
      <c r="AU38" s="4">
        <f t="shared" si="24"/>
        <v>0</v>
      </c>
      <c r="AV38" s="4">
        <f t="shared" si="25"/>
        <v>0</v>
      </c>
    </row>
    <row r="39" spans="1:48" ht="20.100000000000001" customHeight="1">
      <c r="A39" s="9" t="str">
        <f t="shared" si="26"/>
        <v/>
      </c>
      <c r="B39" s="41"/>
      <c r="C39" s="42"/>
      <c r="D39" s="96"/>
      <c r="E39" s="97"/>
      <c r="F39" s="97"/>
      <c r="G39" s="97"/>
      <c r="H39" s="97"/>
      <c r="I39" s="96"/>
      <c r="J39" s="98"/>
      <c r="K39" s="99"/>
      <c r="L39" s="98"/>
      <c r="M39" s="99"/>
      <c r="N39" s="98"/>
      <c r="O39" s="99"/>
      <c r="P39" s="98"/>
      <c r="Q39" s="99"/>
      <c r="R39" s="12"/>
      <c r="S39" s="81">
        <f t="shared" si="27"/>
        <v>0</v>
      </c>
      <c r="T39" s="81">
        <f t="shared" si="28"/>
        <v>0</v>
      </c>
      <c r="U39" s="56">
        <f t="shared" si="14"/>
        <v>0</v>
      </c>
      <c r="V39" s="56" t="str">
        <f t="shared" si="15"/>
        <v/>
      </c>
      <c r="W39" s="56" t="str">
        <f t="shared" si="29"/>
        <v>　</v>
      </c>
      <c r="X39" s="81">
        <f t="shared" si="30"/>
        <v>0</v>
      </c>
      <c r="Y39" s="56" t="str">
        <f t="shared" si="31"/>
        <v/>
      </c>
      <c r="Z39" s="56">
        <v>5</v>
      </c>
      <c r="AA39" s="56">
        <f t="shared" si="32"/>
        <v>0</v>
      </c>
      <c r="AB39" s="56" t="str">
        <f t="shared" si="17"/>
        <v/>
      </c>
      <c r="AC39" s="56" t="str">
        <f t="shared" si="18"/>
        <v/>
      </c>
      <c r="AD39" s="56" t="str">
        <f t="shared" si="19"/>
        <v/>
      </c>
      <c r="AE39" s="56" t="str">
        <f t="shared" si="33"/>
        <v/>
      </c>
      <c r="AF39" s="56" t="str">
        <f t="shared" si="34"/>
        <v/>
      </c>
      <c r="AG39" s="56" t="str">
        <f t="shared" si="35"/>
        <v/>
      </c>
      <c r="AH39" s="56" t="str">
        <f t="shared" si="36"/>
        <v/>
      </c>
      <c r="AI39" s="56" t="str">
        <f t="shared" si="37"/>
        <v/>
      </c>
      <c r="AJ39" s="56" t="str">
        <f t="shared" si="38"/>
        <v/>
      </c>
      <c r="AK39" s="56" t="str">
        <f t="shared" si="39"/>
        <v>999:99.99</v>
      </c>
      <c r="AL39" s="56" t="str">
        <f t="shared" si="40"/>
        <v>999:99.99</v>
      </c>
      <c r="AM39" s="56" t="str">
        <f t="shared" si="41"/>
        <v>999:99.99</v>
      </c>
      <c r="AN39" s="56" t="str">
        <f t="shared" si="42"/>
        <v>999:99.99</v>
      </c>
      <c r="AO39" s="4">
        <f t="shared" si="21"/>
        <v>0</v>
      </c>
      <c r="AS39" s="4">
        <f t="shared" si="22"/>
        <v>0</v>
      </c>
      <c r="AT39" s="4">
        <f t="shared" si="23"/>
        <v>0</v>
      </c>
      <c r="AU39" s="4">
        <f t="shared" si="24"/>
        <v>0</v>
      </c>
      <c r="AV39" s="4">
        <f t="shared" si="25"/>
        <v>0</v>
      </c>
    </row>
    <row r="40" spans="1:48" ht="20.100000000000001" customHeight="1">
      <c r="A40" s="9" t="str">
        <f t="shared" si="26"/>
        <v/>
      </c>
      <c r="B40" s="41"/>
      <c r="C40" s="42"/>
      <c r="D40" s="96"/>
      <c r="E40" s="97"/>
      <c r="F40" s="97"/>
      <c r="G40" s="97"/>
      <c r="H40" s="97"/>
      <c r="I40" s="96"/>
      <c r="J40" s="98"/>
      <c r="K40" s="99"/>
      <c r="L40" s="98"/>
      <c r="M40" s="99"/>
      <c r="N40" s="98"/>
      <c r="O40" s="99"/>
      <c r="P40" s="98"/>
      <c r="Q40" s="99"/>
      <c r="R40" s="12"/>
      <c r="S40" s="81">
        <f t="shared" si="27"/>
        <v>0</v>
      </c>
      <c r="T40" s="81">
        <f t="shared" si="28"/>
        <v>0</v>
      </c>
      <c r="U40" s="56">
        <f t="shared" si="14"/>
        <v>0</v>
      </c>
      <c r="V40" s="56" t="str">
        <f t="shared" si="15"/>
        <v/>
      </c>
      <c r="W40" s="56" t="str">
        <f t="shared" si="29"/>
        <v>　</v>
      </c>
      <c r="X40" s="81">
        <f t="shared" si="30"/>
        <v>0</v>
      </c>
      <c r="Y40" s="56" t="str">
        <f t="shared" si="31"/>
        <v/>
      </c>
      <c r="Z40" s="56">
        <v>5</v>
      </c>
      <c r="AA40" s="56">
        <f t="shared" si="32"/>
        <v>0</v>
      </c>
      <c r="AB40" s="56" t="str">
        <f t="shared" si="17"/>
        <v/>
      </c>
      <c r="AC40" s="56" t="str">
        <f t="shared" si="18"/>
        <v/>
      </c>
      <c r="AD40" s="56" t="str">
        <f t="shared" si="19"/>
        <v/>
      </c>
      <c r="AE40" s="56" t="str">
        <f t="shared" si="33"/>
        <v/>
      </c>
      <c r="AF40" s="56" t="str">
        <f t="shared" si="34"/>
        <v/>
      </c>
      <c r="AG40" s="56" t="str">
        <f t="shared" si="35"/>
        <v/>
      </c>
      <c r="AH40" s="56" t="str">
        <f t="shared" si="36"/>
        <v/>
      </c>
      <c r="AI40" s="56" t="str">
        <f t="shared" si="37"/>
        <v/>
      </c>
      <c r="AJ40" s="56" t="str">
        <f t="shared" si="38"/>
        <v/>
      </c>
      <c r="AK40" s="56" t="str">
        <f t="shared" si="39"/>
        <v>999:99.99</v>
      </c>
      <c r="AL40" s="56" t="str">
        <f t="shared" si="40"/>
        <v>999:99.99</v>
      </c>
      <c r="AM40" s="56" t="str">
        <f t="shared" si="41"/>
        <v>999:99.99</v>
      </c>
      <c r="AN40" s="56" t="str">
        <f t="shared" si="42"/>
        <v>999:99.99</v>
      </c>
      <c r="AO40" s="4">
        <f t="shared" si="21"/>
        <v>0</v>
      </c>
      <c r="AS40" s="4">
        <f t="shared" si="22"/>
        <v>0</v>
      </c>
      <c r="AT40" s="4">
        <f t="shared" si="23"/>
        <v>0</v>
      </c>
      <c r="AU40" s="4">
        <f t="shared" si="24"/>
        <v>0</v>
      </c>
      <c r="AV40" s="4">
        <f t="shared" si="25"/>
        <v>0</v>
      </c>
    </row>
    <row r="41" spans="1:48" ht="20.100000000000001" customHeight="1">
      <c r="A41" s="9" t="str">
        <f t="shared" si="26"/>
        <v/>
      </c>
      <c r="B41" s="41"/>
      <c r="C41" s="42"/>
      <c r="D41" s="96"/>
      <c r="E41" s="97"/>
      <c r="F41" s="97"/>
      <c r="G41" s="97"/>
      <c r="H41" s="97"/>
      <c r="I41" s="96"/>
      <c r="J41" s="98"/>
      <c r="K41" s="99"/>
      <c r="L41" s="98"/>
      <c r="M41" s="99"/>
      <c r="N41" s="98"/>
      <c r="O41" s="99"/>
      <c r="P41" s="98"/>
      <c r="Q41" s="99"/>
      <c r="R41" s="12"/>
      <c r="S41" s="81">
        <f t="shared" si="27"/>
        <v>0</v>
      </c>
      <c r="T41" s="81">
        <f t="shared" si="28"/>
        <v>0</v>
      </c>
      <c r="U41" s="56">
        <f t="shared" si="14"/>
        <v>0</v>
      </c>
      <c r="V41" s="56" t="str">
        <f t="shared" si="15"/>
        <v/>
      </c>
      <c r="W41" s="56" t="str">
        <f t="shared" si="29"/>
        <v>　</v>
      </c>
      <c r="X41" s="81">
        <f t="shared" si="30"/>
        <v>0</v>
      </c>
      <c r="Y41" s="56" t="str">
        <f t="shared" si="31"/>
        <v/>
      </c>
      <c r="Z41" s="56">
        <v>5</v>
      </c>
      <c r="AA41" s="56">
        <f t="shared" si="32"/>
        <v>0</v>
      </c>
      <c r="AB41" s="56" t="str">
        <f t="shared" si="17"/>
        <v/>
      </c>
      <c r="AC41" s="56" t="str">
        <f t="shared" si="18"/>
        <v/>
      </c>
      <c r="AD41" s="56" t="str">
        <f t="shared" si="19"/>
        <v/>
      </c>
      <c r="AE41" s="56" t="str">
        <f t="shared" si="33"/>
        <v/>
      </c>
      <c r="AF41" s="56" t="str">
        <f t="shared" si="34"/>
        <v/>
      </c>
      <c r="AG41" s="56" t="str">
        <f t="shared" si="35"/>
        <v/>
      </c>
      <c r="AH41" s="56" t="str">
        <f t="shared" si="36"/>
        <v/>
      </c>
      <c r="AI41" s="56" t="str">
        <f t="shared" si="37"/>
        <v/>
      </c>
      <c r="AJ41" s="56" t="str">
        <f t="shared" si="38"/>
        <v/>
      </c>
      <c r="AK41" s="56" t="str">
        <f t="shared" si="39"/>
        <v>999:99.99</v>
      </c>
      <c r="AL41" s="56" t="str">
        <f t="shared" si="40"/>
        <v>999:99.99</v>
      </c>
      <c r="AM41" s="56" t="str">
        <f t="shared" si="41"/>
        <v>999:99.99</v>
      </c>
      <c r="AN41" s="56" t="str">
        <f t="shared" si="42"/>
        <v>999:99.99</v>
      </c>
      <c r="AO41" s="4">
        <f t="shared" si="21"/>
        <v>0</v>
      </c>
      <c r="AS41" s="4">
        <f t="shared" si="22"/>
        <v>0</v>
      </c>
      <c r="AT41" s="4">
        <f t="shared" si="23"/>
        <v>0</v>
      </c>
      <c r="AU41" s="4">
        <f t="shared" si="24"/>
        <v>0</v>
      </c>
      <c r="AV41" s="4">
        <f t="shared" si="25"/>
        <v>0</v>
      </c>
    </row>
    <row r="42" spans="1:48" ht="20.100000000000001" customHeight="1">
      <c r="A42" s="9" t="str">
        <f t="shared" si="26"/>
        <v/>
      </c>
      <c r="B42" s="41"/>
      <c r="C42" s="42"/>
      <c r="D42" s="96"/>
      <c r="E42" s="97"/>
      <c r="F42" s="97"/>
      <c r="G42" s="97"/>
      <c r="H42" s="97"/>
      <c r="I42" s="96"/>
      <c r="J42" s="98"/>
      <c r="K42" s="99"/>
      <c r="L42" s="98"/>
      <c r="M42" s="99"/>
      <c r="N42" s="98"/>
      <c r="O42" s="99"/>
      <c r="P42" s="98"/>
      <c r="Q42" s="99"/>
      <c r="R42" s="12"/>
      <c r="S42" s="81">
        <f t="shared" si="27"/>
        <v>0</v>
      </c>
      <c r="T42" s="81">
        <f t="shared" si="28"/>
        <v>0</v>
      </c>
      <c r="U42" s="56">
        <f t="shared" si="14"/>
        <v>0</v>
      </c>
      <c r="V42" s="56" t="str">
        <f t="shared" si="15"/>
        <v/>
      </c>
      <c r="W42" s="56" t="str">
        <f t="shared" si="29"/>
        <v>　</v>
      </c>
      <c r="X42" s="81">
        <f t="shared" si="30"/>
        <v>0</v>
      </c>
      <c r="Y42" s="56" t="str">
        <f t="shared" si="31"/>
        <v/>
      </c>
      <c r="Z42" s="56">
        <v>5</v>
      </c>
      <c r="AA42" s="56">
        <f t="shared" si="32"/>
        <v>0</v>
      </c>
      <c r="AB42" s="56" t="str">
        <f t="shared" si="17"/>
        <v/>
      </c>
      <c r="AC42" s="56" t="str">
        <f t="shared" si="18"/>
        <v/>
      </c>
      <c r="AD42" s="56" t="str">
        <f t="shared" si="19"/>
        <v/>
      </c>
      <c r="AE42" s="56" t="str">
        <f t="shared" si="33"/>
        <v/>
      </c>
      <c r="AF42" s="56" t="str">
        <f t="shared" si="34"/>
        <v/>
      </c>
      <c r="AG42" s="56" t="str">
        <f t="shared" si="35"/>
        <v/>
      </c>
      <c r="AH42" s="56" t="str">
        <f t="shared" si="36"/>
        <v/>
      </c>
      <c r="AI42" s="56" t="str">
        <f t="shared" si="37"/>
        <v/>
      </c>
      <c r="AJ42" s="56" t="str">
        <f t="shared" si="38"/>
        <v/>
      </c>
      <c r="AK42" s="56" t="str">
        <f t="shared" si="39"/>
        <v>999:99.99</v>
      </c>
      <c r="AL42" s="56" t="str">
        <f t="shared" si="40"/>
        <v>999:99.99</v>
      </c>
      <c r="AM42" s="56" t="str">
        <f t="shared" si="41"/>
        <v>999:99.99</v>
      </c>
      <c r="AN42" s="56" t="str">
        <f t="shared" si="42"/>
        <v>999:99.99</v>
      </c>
      <c r="AO42" s="4">
        <f t="shared" si="21"/>
        <v>0</v>
      </c>
      <c r="AS42" s="4">
        <f t="shared" si="22"/>
        <v>0</v>
      </c>
      <c r="AT42" s="4">
        <f t="shared" si="23"/>
        <v>0</v>
      </c>
      <c r="AU42" s="4">
        <f t="shared" si="24"/>
        <v>0</v>
      </c>
      <c r="AV42" s="4">
        <f t="shared" si="25"/>
        <v>0</v>
      </c>
    </row>
    <row r="43" spans="1:48" ht="20.100000000000001" customHeight="1">
      <c r="A43" s="9" t="str">
        <f t="shared" si="26"/>
        <v/>
      </c>
      <c r="B43" s="41"/>
      <c r="C43" s="42"/>
      <c r="D43" s="96"/>
      <c r="E43" s="97"/>
      <c r="F43" s="97"/>
      <c r="G43" s="97"/>
      <c r="H43" s="97"/>
      <c r="I43" s="96"/>
      <c r="J43" s="98"/>
      <c r="K43" s="99"/>
      <c r="L43" s="98"/>
      <c r="M43" s="99"/>
      <c r="N43" s="98"/>
      <c r="O43" s="99"/>
      <c r="P43" s="98"/>
      <c r="Q43" s="99"/>
      <c r="R43" s="12"/>
      <c r="S43" s="81">
        <f t="shared" si="27"/>
        <v>0</v>
      </c>
      <c r="T43" s="81">
        <f t="shared" si="28"/>
        <v>0</v>
      </c>
      <c r="U43" s="56">
        <f t="shared" si="14"/>
        <v>0</v>
      </c>
      <c r="V43" s="56" t="str">
        <f t="shared" si="15"/>
        <v/>
      </c>
      <c r="W43" s="56" t="str">
        <f t="shared" si="29"/>
        <v>　</v>
      </c>
      <c r="X43" s="81">
        <f t="shared" si="30"/>
        <v>0</v>
      </c>
      <c r="Y43" s="56" t="str">
        <f t="shared" si="31"/>
        <v/>
      </c>
      <c r="Z43" s="56">
        <v>5</v>
      </c>
      <c r="AA43" s="56">
        <f t="shared" si="32"/>
        <v>0</v>
      </c>
      <c r="AB43" s="56" t="str">
        <f t="shared" si="17"/>
        <v/>
      </c>
      <c r="AC43" s="56" t="str">
        <f t="shared" si="18"/>
        <v/>
      </c>
      <c r="AD43" s="56" t="str">
        <f t="shared" si="19"/>
        <v/>
      </c>
      <c r="AE43" s="56" t="str">
        <f t="shared" si="33"/>
        <v/>
      </c>
      <c r="AF43" s="56" t="str">
        <f t="shared" si="34"/>
        <v/>
      </c>
      <c r="AG43" s="56" t="str">
        <f t="shared" si="35"/>
        <v/>
      </c>
      <c r="AH43" s="56" t="str">
        <f t="shared" si="36"/>
        <v/>
      </c>
      <c r="AI43" s="56" t="str">
        <f t="shared" si="37"/>
        <v/>
      </c>
      <c r="AJ43" s="56" t="str">
        <f t="shared" si="38"/>
        <v/>
      </c>
      <c r="AK43" s="56" t="str">
        <f t="shared" si="39"/>
        <v>999:99.99</v>
      </c>
      <c r="AL43" s="56" t="str">
        <f t="shared" si="40"/>
        <v>999:99.99</v>
      </c>
      <c r="AM43" s="56" t="str">
        <f t="shared" si="41"/>
        <v>999:99.99</v>
      </c>
      <c r="AN43" s="56" t="str">
        <f t="shared" si="42"/>
        <v>999:99.99</v>
      </c>
      <c r="AO43" s="4">
        <f t="shared" si="21"/>
        <v>0</v>
      </c>
      <c r="AS43" s="4">
        <f t="shared" si="22"/>
        <v>0</v>
      </c>
      <c r="AT43" s="4">
        <f t="shared" si="23"/>
        <v>0</v>
      </c>
      <c r="AU43" s="4">
        <f t="shared" si="24"/>
        <v>0</v>
      </c>
      <c r="AV43" s="4">
        <f t="shared" si="25"/>
        <v>0</v>
      </c>
    </row>
    <row r="44" spans="1:48" ht="20.100000000000001" customHeight="1">
      <c r="A44" s="9" t="str">
        <f t="shared" si="26"/>
        <v/>
      </c>
      <c r="B44" s="41"/>
      <c r="C44" s="42"/>
      <c r="D44" s="96"/>
      <c r="E44" s="97"/>
      <c r="F44" s="97"/>
      <c r="G44" s="97"/>
      <c r="H44" s="97"/>
      <c r="I44" s="96"/>
      <c r="J44" s="98"/>
      <c r="K44" s="99"/>
      <c r="L44" s="98"/>
      <c r="M44" s="99"/>
      <c r="N44" s="98"/>
      <c r="O44" s="99"/>
      <c r="P44" s="98"/>
      <c r="Q44" s="99"/>
      <c r="R44" s="12"/>
      <c r="S44" s="81">
        <f t="shared" si="27"/>
        <v>0</v>
      </c>
      <c r="T44" s="81">
        <f t="shared" si="28"/>
        <v>0</v>
      </c>
      <c r="U44" s="56">
        <f t="shared" si="14"/>
        <v>0</v>
      </c>
      <c r="V44" s="56" t="str">
        <f t="shared" si="15"/>
        <v/>
      </c>
      <c r="W44" s="56" t="str">
        <f t="shared" si="29"/>
        <v>　</v>
      </c>
      <c r="X44" s="81">
        <f t="shared" si="30"/>
        <v>0</v>
      </c>
      <c r="Y44" s="56" t="str">
        <f t="shared" si="31"/>
        <v/>
      </c>
      <c r="Z44" s="56">
        <v>5</v>
      </c>
      <c r="AA44" s="56">
        <f t="shared" si="32"/>
        <v>0</v>
      </c>
      <c r="AB44" s="56" t="str">
        <f t="shared" si="17"/>
        <v/>
      </c>
      <c r="AC44" s="56" t="str">
        <f t="shared" si="18"/>
        <v/>
      </c>
      <c r="AD44" s="56" t="str">
        <f t="shared" si="19"/>
        <v/>
      </c>
      <c r="AE44" s="56" t="str">
        <f t="shared" si="33"/>
        <v/>
      </c>
      <c r="AF44" s="56" t="str">
        <f t="shared" si="34"/>
        <v/>
      </c>
      <c r="AG44" s="56" t="str">
        <f t="shared" si="35"/>
        <v/>
      </c>
      <c r="AH44" s="56" t="str">
        <f t="shared" si="36"/>
        <v/>
      </c>
      <c r="AI44" s="56" t="str">
        <f t="shared" si="37"/>
        <v/>
      </c>
      <c r="AJ44" s="56" t="str">
        <f t="shared" si="38"/>
        <v/>
      </c>
      <c r="AK44" s="56" t="str">
        <f t="shared" si="39"/>
        <v>999:99.99</v>
      </c>
      <c r="AL44" s="56" t="str">
        <f t="shared" si="40"/>
        <v>999:99.99</v>
      </c>
      <c r="AM44" s="56" t="str">
        <f t="shared" si="41"/>
        <v>999:99.99</v>
      </c>
      <c r="AN44" s="56" t="str">
        <f t="shared" si="42"/>
        <v>999:99.99</v>
      </c>
      <c r="AO44" s="4">
        <f t="shared" si="21"/>
        <v>0</v>
      </c>
      <c r="AS44" s="4">
        <f t="shared" si="22"/>
        <v>0</v>
      </c>
      <c r="AT44" s="4">
        <f t="shared" si="23"/>
        <v>0</v>
      </c>
      <c r="AU44" s="4">
        <f t="shared" si="24"/>
        <v>0</v>
      </c>
      <c r="AV44" s="4">
        <f t="shared" si="25"/>
        <v>0</v>
      </c>
    </row>
    <row r="45" spans="1:48" ht="20.100000000000001" customHeight="1">
      <c r="A45" s="9" t="str">
        <f t="shared" si="26"/>
        <v/>
      </c>
      <c r="B45" s="41"/>
      <c r="C45" s="42"/>
      <c r="D45" s="96"/>
      <c r="E45" s="97"/>
      <c r="F45" s="97"/>
      <c r="G45" s="97"/>
      <c r="H45" s="97"/>
      <c r="I45" s="96"/>
      <c r="J45" s="98"/>
      <c r="K45" s="99"/>
      <c r="L45" s="98"/>
      <c r="M45" s="99"/>
      <c r="N45" s="98"/>
      <c r="O45" s="99"/>
      <c r="P45" s="98"/>
      <c r="Q45" s="99"/>
      <c r="R45" s="12"/>
      <c r="S45" s="81">
        <f t="shared" si="27"/>
        <v>0</v>
      </c>
      <c r="T45" s="81">
        <f t="shared" si="28"/>
        <v>0</v>
      </c>
      <c r="U45" s="56">
        <f t="shared" si="14"/>
        <v>0</v>
      </c>
      <c r="V45" s="56" t="str">
        <f t="shared" si="15"/>
        <v/>
      </c>
      <c r="W45" s="56" t="str">
        <f t="shared" si="29"/>
        <v>　</v>
      </c>
      <c r="X45" s="81">
        <f t="shared" si="30"/>
        <v>0</v>
      </c>
      <c r="Y45" s="56" t="str">
        <f t="shared" si="31"/>
        <v/>
      </c>
      <c r="Z45" s="56">
        <v>5</v>
      </c>
      <c r="AA45" s="56">
        <f t="shared" si="32"/>
        <v>0</v>
      </c>
      <c r="AB45" s="56" t="str">
        <f t="shared" si="17"/>
        <v/>
      </c>
      <c r="AC45" s="56" t="str">
        <f t="shared" si="18"/>
        <v/>
      </c>
      <c r="AD45" s="56" t="str">
        <f t="shared" si="19"/>
        <v/>
      </c>
      <c r="AE45" s="56" t="str">
        <f t="shared" si="33"/>
        <v/>
      </c>
      <c r="AF45" s="56" t="str">
        <f t="shared" si="34"/>
        <v/>
      </c>
      <c r="AG45" s="56" t="str">
        <f t="shared" si="35"/>
        <v/>
      </c>
      <c r="AH45" s="56" t="str">
        <f t="shared" si="36"/>
        <v/>
      </c>
      <c r="AI45" s="56" t="str">
        <f t="shared" si="37"/>
        <v/>
      </c>
      <c r="AJ45" s="56" t="str">
        <f t="shared" si="38"/>
        <v/>
      </c>
      <c r="AK45" s="56" t="str">
        <f t="shared" si="39"/>
        <v>999:99.99</v>
      </c>
      <c r="AL45" s="56" t="str">
        <f t="shared" si="40"/>
        <v>999:99.99</v>
      </c>
      <c r="AM45" s="56" t="str">
        <f t="shared" si="41"/>
        <v>999:99.99</v>
      </c>
      <c r="AN45" s="56" t="str">
        <f t="shared" si="42"/>
        <v>999:99.99</v>
      </c>
      <c r="AO45" s="4">
        <f t="shared" si="21"/>
        <v>0</v>
      </c>
      <c r="AS45" s="4">
        <f t="shared" si="22"/>
        <v>0</v>
      </c>
      <c r="AT45" s="4">
        <f t="shared" si="23"/>
        <v>0</v>
      </c>
      <c r="AU45" s="4">
        <f t="shared" si="24"/>
        <v>0</v>
      </c>
      <c r="AV45" s="4">
        <f t="shared" si="25"/>
        <v>0</v>
      </c>
    </row>
    <row r="46" spans="1:48" ht="20.100000000000001" customHeight="1">
      <c r="A46" s="9" t="str">
        <f t="shared" si="26"/>
        <v/>
      </c>
      <c r="B46" s="41"/>
      <c r="C46" s="42"/>
      <c r="D46" s="96"/>
      <c r="E46" s="97"/>
      <c r="F46" s="97"/>
      <c r="G46" s="97"/>
      <c r="H46" s="97"/>
      <c r="I46" s="96"/>
      <c r="J46" s="98"/>
      <c r="K46" s="99"/>
      <c r="L46" s="98"/>
      <c r="M46" s="99"/>
      <c r="N46" s="98"/>
      <c r="O46" s="99"/>
      <c r="P46" s="98"/>
      <c r="Q46" s="99"/>
      <c r="R46" s="12"/>
      <c r="S46" s="81">
        <f t="shared" si="27"/>
        <v>0</v>
      </c>
      <c r="T46" s="81">
        <f t="shared" si="28"/>
        <v>0</v>
      </c>
      <c r="U46" s="56">
        <f t="shared" si="14"/>
        <v>0</v>
      </c>
      <c r="V46" s="56" t="str">
        <f t="shared" si="15"/>
        <v/>
      </c>
      <c r="W46" s="56" t="str">
        <f t="shared" si="29"/>
        <v>　</v>
      </c>
      <c r="X46" s="81">
        <f t="shared" si="30"/>
        <v>0</v>
      </c>
      <c r="Y46" s="56" t="str">
        <f t="shared" si="31"/>
        <v/>
      </c>
      <c r="Z46" s="56">
        <v>5</v>
      </c>
      <c r="AA46" s="56">
        <f t="shared" si="32"/>
        <v>0</v>
      </c>
      <c r="AB46" s="56" t="str">
        <f t="shared" si="17"/>
        <v/>
      </c>
      <c r="AC46" s="56" t="str">
        <f t="shared" si="18"/>
        <v/>
      </c>
      <c r="AD46" s="56" t="str">
        <f t="shared" si="19"/>
        <v/>
      </c>
      <c r="AE46" s="56" t="str">
        <f t="shared" si="33"/>
        <v/>
      </c>
      <c r="AF46" s="56" t="str">
        <f t="shared" si="34"/>
        <v/>
      </c>
      <c r="AG46" s="56" t="str">
        <f t="shared" si="35"/>
        <v/>
      </c>
      <c r="AH46" s="56" t="str">
        <f t="shared" si="36"/>
        <v/>
      </c>
      <c r="AI46" s="56" t="str">
        <f t="shared" si="37"/>
        <v/>
      </c>
      <c r="AJ46" s="56" t="str">
        <f t="shared" si="38"/>
        <v/>
      </c>
      <c r="AK46" s="56" t="str">
        <f t="shared" si="39"/>
        <v>999:99.99</v>
      </c>
      <c r="AL46" s="56" t="str">
        <f t="shared" si="40"/>
        <v>999:99.99</v>
      </c>
      <c r="AM46" s="56" t="str">
        <f t="shared" si="41"/>
        <v>999:99.99</v>
      </c>
      <c r="AN46" s="56" t="str">
        <f t="shared" si="42"/>
        <v>999:99.99</v>
      </c>
      <c r="AO46" s="4">
        <f t="shared" si="21"/>
        <v>0</v>
      </c>
      <c r="AS46" s="4">
        <f t="shared" si="22"/>
        <v>0</v>
      </c>
      <c r="AT46" s="4">
        <f t="shared" si="23"/>
        <v>0</v>
      </c>
      <c r="AU46" s="4">
        <f t="shared" si="24"/>
        <v>0</v>
      </c>
      <c r="AV46" s="4">
        <f t="shared" si="25"/>
        <v>0</v>
      </c>
    </row>
    <row r="47" spans="1:48" ht="20.100000000000001" customHeight="1">
      <c r="A47" s="9" t="str">
        <f t="shared" si="26"/>
        <v/>
      </c>
      <c r="B47" s="41"/>
      <c r="C47" s="42"/>
      <c r="D47" s="96"/>
      <c r="E47" s="97"/>
      <c r="F47" s="97"/>
      <c r="G47" s="97"/>
      <c r="H47" s="97"/>
      <c r="I47" s="96"/>
      <c r="J47" s="98"/>
      <c r="K47" s="99"/>
      <c r="L47" s="98"/>
      <c r="M47" s="99"/>
      <c r="N47" s="98"/>
      <c r="O47" s="99"/>
      <c r="P47" s="98"/>
      <c r="Q47" s="99"/>
      <c r="R47" s="12"/>
      <c r="S47" s="81">
        <f t="shared" si="27"/>
        <v>0</v>
      </c>
      <c r="T47" s="81">
        <f t="shared" si="28"/>
        <v>0</v>
      </c>
      <c r="U47" s="56">
        <f t="shared" si="14"/>
        <v>0</v>
      </c>
      <c r="V47" s="56" t="str">
        <f t="shared" si="15"/>
        <v/>
      </c>
      <c r="W47" s="56" t="str">
        <f t="shared" si="29"/>
        <v>　</v>
      </c>
      <c r="X47" s="81">
        <f t="shared" si="30"/>
        <v>0</v>
      </c>
      <c r="Y47" s="56" t="str">
        <f t="shared" si="31"/>
        <v/>
      </c>
      <c r="Z47" s="56">
        <v>5</v>
      </c>
      <c r="AA47" s="56">
        <f t="shared" si="32"/>
        <v>0</v>
      </c>
      <c r="AB47" s="56" t="str">
        <f t="shared" si="17"/>
        <v/>
      </c>
      <c r="AC47" s="56" t="str">
        <f t="shared" si="18"/>
        <v/>
      </c>
      <c r="AD47" s="56" t="str">
        <f t="shared" si="19"/>
        <v/>
      </c>
      <c r="AE47" s="56" t="str">
        <f t="shared" si="33"/>
        <v/>
      </c>
      <c r="AF47" s="56" t="str">
        <f t="shared" si="34"/>
        <v/>
      </c>
      <c r="AG47" s="56" t="str">
        <f t="shared" si="35"/>
        <v/>
      </c>
      <c r="AH47" s="56" t="str">
        <f t="shared" si="36"/>
        <v/>
      </c>
      <c r="AI47" s="56" t="str">
        <f t="shared" si="37"/>
        <v/>
      </c>
      <c r="AJ47" s="56" t="str">
        <f t="shared" si="38"/>
        <v/>
      </c>
      <c r="AK47" s="56" t="str">
        <f t="shared" si="39"/>
        <v>999:99.99</v>
      </c>
      <c r="AL47" s="56" t="str">
        <f t="shared" si="40"/>
        <v>999:99.99</v>
      </c>
      <c r="AM47" s="56" t="str">
        <f t="shared" si="41"/>
        <v>999:99.99</v>
      </c>
      <c r="AN47" s="56" t="str">
        <f t="shared" si="42"/>
        <v>999:99.99</v>
      </c>
      <c r="AO47" s="4">
        <f t="shared" si="21"/>
        <v>0</v>
      </c>
      <c r="AS47" s="4">
        <f t="shared" si="22"/>
        <v>0</v>
      </c>
      <c r="AT47" s="4">
        <f t="shared" si="23"/>
        <v>0</v>
      </c>
      <c r="AU47" s="4">
        <f t="shared" si="24"/>
        <v>0</v>
      </c>
      <c r="AV47" s="4">
        <f t="shared" si="25"/>
        <v>0</v>
      </c>
    </row>
    <row r="48" spans="1:48" ht="20.100000000000001" customHeight="1">
      <c r="A48" s="9" t="str">
        <f t="shared" si="26"/>
        <v/>
      </c>
      <c r="B48" s="41"/>
      <c r="C48" s="42"/>
      <c r="D48" s="96"/>
      <c r="E48" s="97"/>
      <c r="F48" s="97"/>
      <c r="G48" s="97"/>
      <c r="H48" s="97"/>
      <c r="I48" s="96"/>
      <c r="J48" s="98"/>
      <c r="K48" s="99"/>
      <c r="L48" s="98"/>
      <c r="M48" s="99"/>
      <c r="N48" s="98"/>
      <c r="O48" s="99"/>
      <c r="P48" s="98"/>
      <c r="Q48" s="99"/>
      <c r="R48" s="12"/>
      <c r="S48" s="81">
        <f t="shared" si="27"/>
        <v>0</v>
      </c>
      <c r="T48" s="81">
        <f t="shared" si="28"/>
        <v>0</v>
      </c>
      <c r="U48" s="56">
        <f t="shared" si="14"/>
        <v>0</v>
      </c>
      <c r="V48" s="56" t="str">
        <f t="shared" si="15"/>
        <v/>
      </c>
      <c r="W48" s="56" t="str">
        <f t="shared" si="29"/>
        <v>　</v>
      </c>
      <c r="X48" s="81">
        <f t="shared" si="30"/>
        <v>0</v>
      </c>
      <c r="Y48" s="56" t="str">
        <f t="shared" si="31"/>
        <v/>
      </c>
      <c r="Z48" s="56">
        <v>5</v>
      </c>
      <c r="AA48" s="56">
        <f t="shared" si="32"/>
        <v>0</v>
      </c>
      <c r="AB48" s="56" t="str">
        <f t="shared" si="17"/>
        <v/>
      </c>
      <c r="AC48" s="56" t="str">
        <f t="shared" si="18"/>
        <v/>
      </c>
      <c r="AD48" s="56" t="str">
        <f t="shared" si="19"/>
        <v/>
      </c>
      <c r="AE48" s="56" t="str">
        <f t="shared" si="33"/>
        <v/>
      </c>
      <c r="AF48" s="56" t="str">
        <f t="shared" si="34"/>
        <v/>
      </c>
      <c r="AG48" s="56" t="str">
        <f t="shared" si="35"/>
        <v/>
      </c>
      <c r="AH48" s="56" t="str">
        <f t="shared" si="36"/>
        <v/>
      </c>
      <c r="AI48" s="56" t="str">
        <f t="shared" si="37"/>
        <v/>
      </c>
      <c r="AJ48" s="56" t="str">
        <f t="shared" si="38"/>
        <v/>
      </c>
      <c r="AK48" s="56" t="str">
        <f t="shared" si="39"/>
        <v>999:99.99</v>
      </c>
      <c r="AL48" s="56" t="str">
        <f t="shared" si="40"/>
        <v>999:99.99</v>
      </c>
      <c r="AM48" s="56" t="str">
        <f t="shared" si="41"/>
        <v>999:99.99</v>
      </c>
      <c r="AN48" s="56" t="str">
        <f t="shared" si="42"/>
        <v>999:99.99</v>
      </c>
      <c r="AO48" s="4">
        <f t="shared" si="21"/>
        <v>0</v>
      </c>
      <c r="AS48" s="4">
        <f t="shared" si="22"/>
        <v>0</v>
      </c>
      <c r="AT48" s="4">
        <f t="shared" si="23"/>
        <v>0</v>
      </c>
      <c r="AU48" s="4">
        <f t="shared" si="24"/>
        <v>0</v>
      </c>
      <c r="AV48" s="4">
        <f t="shared" si="25"/>
        <v>0</v>
      </c>
    </row>
    <row r="49" spans="1:51" ht="20.100000000000001" customHeight="1">
      <c r="A49" s="9" t="str">
        <f t="shared" si="26"/>
        <v/>
      </c>
      <c r="B49" s="41"/>
      <c r="C49" s="42"/>
      <c r="D49" s="96"/>
      <c r="E49" s="97"/>
      <c r="F49" s="97"/>
      <c r="G49" s="97"/>
      <c r="H49" s="97"/>
      <c r="I49" s="96"/>
      <c r="J49" s="98"/>
      <c r="K49" s="99"/>
      <c r="L49" s="98"/>
      <c r="M49" s="99"/>
      <c r="N49" s="98"/>
      <c r="O49" s="99"/>
      <c r="P49" s="98"/>
      <c r="Q49" s="99"/>
      <c r="R49" s="12"/>
      <c r="S49" s="81">
        <f t="shared" si="27"/>
        <v>0</v>
      </c>
      <c r="T49" s="81">
        <f t="shared" si="28"/>
        <v>0</v>
      </c>
      <c r="U49" s="56">
        <f t="shared" si="14"/>
        <v>0</v>
      </c>
      <c r="V49" s="56" t="str">
        <f t="shared" si="15"/>
        <v/>
      </c>
      <c r="W49" s="56" t="str">
        <f t="shared" si="29"/>
        <v>　</v>
      </c>
      <c r="X49" s="81">
        <f t="shared" si="30"/>
        <v>0</v>
      </c>
      <c r="Y49" s="56" t="str">
        <f t="shared" si="31"/>
        <v/>
      </c>
      <c r="Z49" s="56">
        <v>5</v>
      </c>
      <c r="AA49" s="56">
        <f t="shared" si="32"/>
        <v>0</v>
      </c>
      <c r="AB49" s="56" t="str">
        <f t="shared" si="17"/>
        <v/>
      </c>
      <c r="AC49" s="56" t="str">
        <f t="shared" si="18"/>
        <v/>
      </c>
      <c r="AD49" s="56" t="str">
        <f t="shared" si="19"/>
        <v/>
      </c>
      <c r="AE49" s="56" t="str">
        <f t="shared" si="33"/>
        <v/>
      </c>
      <c r="AF49" s="56" t="str">
        <f t="shared" si="34"/>
        <v/>
      </c>
      <c r="AG49" s="56" t="str">
        <f t="shared" si="35"/>
        <v/>
      </c>
      <c r="AH49" s="56" t="str">
        <f t="shared" si="36"/>
        <v/>
      </c>
      <c r="AI49" s="56" t="str">
        <f t="shared" si="37"/>
        <v/>
      </c>
      <c r="AJ49" s="56" t="str">
        <f t="shared" si="38"/>
        <v/>
      </c>
      <c r="AK49" s="56" t="str">
        <f t="shared" si="39"/>
        <v>999:99.99</v>
      </c>
      <c r="AL49" s="56" t="str">
        <f t="shared" si="40"/>
        <v>999:99.99</v>
      </c>
      <c r="AM49" s="56" t="str">
        <f t="shared" si="41"/>
        <v>999:99.99</v>
      </c>
      <c r="AN49" s="56" t="str">
        <f t="shared" si="42"/>
        <v>999:99.99</v>
      </c>
      <c r="AO49" s="4">
        <f t="shared" si="21"/>
        <v>0</v>
      </c>
      <c r="AS49" s="4">
        <f t="shared" si="22"/>
        <v>0</v>
      </c>
      <c r="AT49" s="4">
        <f t="shared" si="23"/>
        <v>0</v>
      </c>
      <c r="AU49" s="4">
        <f t="shared" si="24"/>
        <v>0</v>
      </c>
      <c r="AV49" s="4">
        <f t="shared" si="25"/>
        <v>0</v>
      </c>
    </row>
    <row r="50" spans="1:51" ht="20.100000000000001" customHeight="1">
      <c r="A50" s="9" t="str">
        <f t="shared" si="26"/>
        <v/>
      </c>
      <c r="B50" s="41"/>
      <c r="C50" s="42"/>
      <c r="D50" s="96"/>
      <c r="E50" s="97"/>
      <c r="F50" s="97"/>
      <c r="G50" s="97"/>
      <c r="H50" s="97"/>
      <c r="I50" s="96"/>
      <c r="J50" s="98"/>
      <c r="K50" s="99"/>
      <c r="L50" s="98"/>
      <c r="M50" s="99"/>
      <c r="N50" s="98"/>
      <c r="O50" s="99"/>
      <c r="P50" s="98"/>
      <c r="Q50" s="99"/>
      <c r="R50" s="12"/>
      <c r="S50" s="81">
        <f t="shared" si="27"/>
        <v>0</v>
      </c>
      <c r="T50" s="81">
        <f t="shared" si="28"/>
        <v>0</v>
      </c>
      <c r="U50" s="56">
        <f t="shared" si="14"/>
        <v>0</v>
      </c>
      <c r="V50" s="56" t="str">
        <f t="shared" si="15"/>
        <v/>
      </c>
      <c r="W50" s="56" t="str">
        <f t="shared" si="29"/>
        <v>　</v>
      </c>
      <c r="X50" s="81">
        <f t="shared" si="30"/>
        <v>0</v>
      </c>
      <c r="Y50" s="56" t="str">
        <f t="shared" si="31"/>
        <v/>
      </c>
      <c r="Z50" s="56">
        <v>5</v>
      </c>
      <c r="AA50" s="56">
        <f t="shared" si="32"/>
        <v>0</v>
      </c>
      <c r="AB50" s="56" t="str">
        <f t="shared" si="17"/>
        <v/>
      </c>
      <c r="AC50" s="56" t="str">
        <f t="shared" si="18"/>
        <v/>
      </c>
      <c r="AD50" s="56" t="str">
        <f t="shared" si="19"/>
        <v/>
      </c>
      <c r="AE50" s="56" t="str">
        <f t="shared" si="33"/>
        <v/>
      </c>
      <c r="AF50" s="56" t="str">
        <f t="shared" si="34"/>
        <v/>
      </c>
      <c r="AG50" s="56" t="str">
        <f t="shared" si="35"/>
        <v/>
      </c>
      <c r="AH50" s="56" t="str">
        <f t="shared" si="36"/>
        <v/>
      </c>
      <c r="AI50" s="56" t="str">
        <f t="shared" si="37"/>
        <v/>
      </c>
      <c r="AJ50" s="56" t="str">
        <f t="shared" si="38"/>
        <v/>
      </c>
      <c r="AK50" s="56" t="str">
        <f t="shared" si="39"/>
        <v>999:99.99</v>
      </c>
      <c r="AL50" s="56" t="str">
        <f t="shared" si="40"/>
        <v>999:99.99</v>
      </c>
      <c r="AM50" s="56" t="str">
        <f t="shared" si="41"/>
        <v>999:99.99</v>
      </c>
      <c r="AN50" s="56" t="str">
        <f t="shared" si="42"/>
        <v>999:99.99</v>
      </c>
      <c r="AO50" s="4">
        <f t="shared" si="21"/>
        <v>0</v>
      </c>
      <c r="AS50" s="4">
        <f t="shared" si="22"/>
        <v>0</v>
      </c>
      <c r="AT50" s="4">
        <f t="shared" si="23"/>
        <v>0</v>
      </c>
      <c r="AU50" s="4">
        <f t="shared" si="24"/>
        <v>0</v>
      </c>
      <c r="AV50" s="4">
        <f t="shared" si="25"/>
        <v>0</v>
      </c>
    </row>
    <row r="51" spans="1:51" ht="20.100000000000001" customHeight="1">
      <c r="A51" s="9" t="str">
        <f t="shared" si="26"/>
        <v/>
      </c>
      <c r="B51" s="41"/>
      <c r="C51" s="42"/>
      <c r="D51" s="96"/>
      <c r="E51" s="97"/>
      <c r="F51" s="97"/>
      <c r="G51" s="97"/>
      <c r="H51" s="97"/>
      <c r="I51" s="96"/>
      <c r="J51" s="98"/>
      <c r="K51" s="99"/>
      <c r="L51" s="98"/>
      <c r="M51" s="99"/>
      <c r="N51" s="98"/>
      <c r="O51" s="99"/>
      <c r="P51" s="98"/>
      <c r="Q51" s="99"/>
      <c r="R51" s="12"/>
      <c r="S51" s="81">
        <f t="shared" si="27"/>
        <v>0</v>
      </c>
      <c r="T51" s="81">
        <f t="shared" si="28"/>
        <v>0</v>
      </c>
      <c r="U51" s="56">
        <f t="shared" si="14"/>
        <v>0</v>
      </c>
      <c r="V51" s="56" t="str">
        <f t="shared" si="15"/>
        <v/>
      </c>
      <c r="W51" s="56" t="str">
        <f t="shared" si="29"/>
        <v>　</v>
      </c>
      <c r="X51" s="81">
        <f t="shared" si="30"/>
        <v>0</v>
      </c>
      <c r="Y51" s="56" t="str">
        <f t="shared" si="31"/>
        <v/>
      </c>
      <c r="Z51" s="56">
        <v>5</v>
      </c>
      <c r="AA51" s="56">
        <f t="shared" si="32"/>
        <v>0</v>
      </c>
      <c r="AB51" s="56" t="str">
        <f t="shared" si="17"/>
        <v/>
      </c>
      <c r="AC51" s="56" t="str">
        <f t="shared" si="18"/>
        <v/>
      </c>
      <c r="AD51" s="56" t="str">
        <f t="shared" si="19"/>
        <v/>
      </c>
      <c r="AE51" s="56" t="str">
        <f t="shared" si="33"/>
        <v/>
      </c>
      <c r="AF51" s="56" t="str">
        <f t="shared" si="34"/>
        <v/>
      </c>
      <c r="AG51" s="56" t="str">
        <f t="shared" si="35"/>
        <v/>
      </c>
      <c r="AH51" s="56" t="str">
        <f t="shared" si="36"/>
        <v/>
      </c>
      <c r="AI51" s="56" t="str">
        <f t="shared" si="37"/>
        <v/>
      </c>
      <c r="AJ51" s="56" t="str">
        <f t="shared" si="38"/>
        <v/>
      </c>
      <c r="AK51" s="56" t="str">
        <f t="shared" si="39"/>
        <v>999:99.99</v>
      </c>
      <c r="AL51" s="56" t="str">
        <f t="shared" si="40"/>
        <v>999:99.99</v>
      </c>
      <c r="AM51" s="56" t="str">
        <f t="shared" si="41"/>
        <v>999:99.99</v>
      </c>
      <c r="AN51" s="56" t="str">
        <f t="shared" si="42"/>
        <v>999:99.99</v>
      </c>
      <c r="AO51" s="4">
        <f t="shared" si="21"/>
        <v>0</v>
      </c>
      <c r="AS51" s="4">
        <f t="shared" si="22"/>
        <v>0</v>
      </c>
      <c r="AT51" s="4">
        <f t="shared" si="23"/>
        <v>0</v>
      </c>
      <c r="AU51" s="4">
        <f t="shared" si="24"/>
        <v>0</v>
      </c>
      <c r="AV51" s="4">
        <f t="shared" si="25"/>
        <v>0</v>
      </c>
    </row>
    <row r="52" spans="1:51" ht="20.100000000000001" customHeight="1">
      <c r="A52" s="9" t="str">
        <f t="shared" si="26"/>
        <v/>
      </c>
      <c r="B52" s="41"/>
      <c r="C52" s="42"/>
      <c r="D52" s="96"/>
      <c r="E52" s="97"/>
      <c r="F52" s="97"/>
      <c r="G52" s="97"/>
      <c r="H52" s="97"/>
      <c r="I52" s="96"/>
      <c r="J52" s="98"/>
      <c r="K52" s="99"/>
      <c r="L52" s="98"/>
      <c r="M52" s="99"/>
      <c r="N52" s="98"/>
      <c r="O52" s="99"/>
      <c r="P52" s="98"/>
      <c r="Q52" s="99"/>
      <c r="R52" s="12"/>
      <c r="S52" s="81">
        <f t="shared" si="27"/>
        <v>0</v>
      </c>
      <c r="T52" s="81">
        <f t="shared" si="28"/>
        <v>0</v>
      </c>
      <c r="U52" s="56">
        <f t="shared" si="14"/>
        <v>0</v>
      </c>
      <c r="V52" s="56" t="str">
        <f t="shared" si="15"/>
        <v/>
      </c>
      <c r="W52" s="56" t="str">
        <f t="shared" si="29"/>
        <v>　</v>
      </c>
      <c r="X52" s="81">
        <f t="shared" si="30"/>
        <v>0</v>
      </c>
      <c r="Y52" s="56" t="str">
        <f t="shared" si="31"/>
        <v/>
      </c>
      <c r="Z52" s="56">
        <v>5</v>
      </c>
      <c r="AA52" s="56">
        <f t="shared" si="32"/>
        <v>0</v>
      </c>
      <c r="AB52" s="56" t="str">
        <f t="shared" si="17"/>
        <v/>
      </c>
      <c r="AC52" s="56" t="str">
        <f t="shared" si="18"/>
        <v/>
      </c>
      <c r="AD52" s="56" t="str">
        <f t="shared" si="19"/>
        <v/>
      </c>
      <c r="AE52" s="56" t="str">
        <f t="shared" si="33"/>
        <v/>
      </c>
      <c r="AF52" s="56" t="str">
        <f t="shared" si="34"/>
        <v/>
      </c>
      <c r="AG52" s="56" t="str">
        <f t="shared" si="35"/>
        <v/>
      </c>
      <c r="AH52" s="56" t="str">
        <f t="shared" si="36"/>
        <v/>
      </c>
      <c r="AI52" s="56" t="str">
        <f t="shared" si="37"/>
        <v/>
      </c>
      <c r="AJ52" s="56" t="str">
        <f t="shared" si="38"/>
        <v/>
      </c>
      <c r="AK52" s="56" t="str">
        <f t="shared" si="39"/>
        <v>999:99.99</v>
      </c>
      <c r="AL52" s="56" t="str">
        <f t="shared" si="40"/>
        <v>999:99.99</v>
      </c>
      <c r="AM52" s="56" t="str">
        <f t="shared" si="41"/>
        <v>999:99.99</v>
      </c>
      <c r="AN52" s="56" t="str">
        <f t="shared" si="42"/>
        <v>999:99.99</v>
      </c>
      <c r="AO52" s="4">
        <f t="shared" si="21"/>
        <v>0</v>
      </c>
      <c r="AS52" s="4">
        <f t="shared" si="22"/>
        <v>0</v>
      </c>
      <c r="AT52" s="4">
        <f t="shared" si="23"/>
        <v>0</v>
      </c>
      <c r="AU52" s="4">
        <f t="shared" si="24"/>
        <v>0</v>
      </c>
      <c r="AV52" s="4">
        <f t="shared" si="25"/>
        <v>0</v>
      </c>
    </row>
    <row r="53" spans="1:51" ht="20.100000000000001" customHeight="1">
      <c r="A53" s="9" t="str">
        <f t="shared" si="26"/>
        <v/>
      </c>
      <c r="B53" s="41"/>
      <c r="C53" s="42"/>
      <c r="D53" s="96"/>
      <c r="E53" s="97"/>
      <c r="F53" s="97"/>
      <c r="G53" s="97"/>
      <c r="H53" s="97"/>
      <c r="I53" s="96"/>
      <c r="J53" s="98"/>
      <c r="K53" s="99"/>
      <c r="L53" s="98"/>
      <c r="M53" s="99"/>
      <c r="N53" s="98"/>
      <c r="O53" s="99"/>
      <c r="P53" s="98"/>
      <c r="Q53" s="99"/>
      <c r="R53" s="12"/>
      <c r="S53" s="81">
        <f t="shared" si="27"/>
        <v>0</v>
      </c>
      <c r="T53" s="81">
        <f t="shared" si="28"/>
        <v>0</v>
      </c>
      <c r="U53" s="56">
        <f t="shared" si="14"/>
        <v>0</v>
      </c>
      <c r="V53" s="56" t="str">
        <f t="shared" si="15"/>
        <v/>
      </c>
      <c r="W53" s="56" t="str">
        <f t="shared" si="29"/>
        <v>　</v>
      </c>
      <c r="X53" s="81">
        <f t="shared" si="30"/>
        <v>0</v>
      </c>
      <c r="Y53" s="56" t="str">
        <f t="shared" si="31"/>
        <v/>
      </c>
      <c r="Z53" s="56">
        <v>5</v>
      </c>
      <c r="AA53" s="56">
        <f t="shared" si="32"/>
        <v>0</v>
      </c>
      <c r="AB53" s="56" t="str">
        <f t="shared" si="17"/>
        <v/>
      </c>
      <c r="AC53" s="56" t="str">
        <f t="shared" si="18"/>
        <v/>
      </c>
      <c r="AD53" s="56" t="str">
        <f t="shared" si="19"/>
        <v/>
      </c>
      <c r="AE53" s="56" t="str">
        <f t="shared" si="33"/>
        <v/>
      </c>
      <c r="AF53" s="56" t="str">
        <f t="shared" si="34"/>
        <v/>
      </c>
      <c r="AG53" s="56" t="str">
        <f t="shared" si="35"/>
        <v/>
      </c>
      <c r="AH53" s="56" t="str">
        <f t="shared" si="36"/>
        <v/>
      </c>
      <c r="AI53" s="56" t="str">
        <f t="shared" si="37"/>
        <v/>
      </c>
      <c r="AJ53" s="56" t="str">
        <f t="shared" si="38"/>
        <v/>
      </c>
      <c r="AK53" s="56" t="str">
        <f t="shared" si="39"/>
        <v>999:99.99</v>
      </c>
      <c r="AL53" s="56" t="str">
        <f t="shared" si="40"/>
        <v>999:99.99</v>
      </c>
      <c r="AM53" s="56" t="str">
        <f t="shared" si="41"/>
        <v>999:99.99</v>
      </c>
      <c r="AN53" s="56" t="str">
        <f t="shared" si="42"/>
        <v>999:99.99</v>
      </c>
      <c r="AO53" s="4">
        <f t="shared" si="21"/>
        <v>0</v>
      </c>
      <c r="AS53" s="4">
        <f t="shared" si="22"/>
        <v>0</v>
      </c>
      <c r="AT53" s="4">
        <f t="shared" si="23"/>
        <v>0</v>
      </c>
      <c r="AU53" s="4">
        <f t="shared" si="24"/>
        <v>0</v>
      </c>
      <c r="AV53" s="4">
        <f t="shared" si="25"/>
        <v>0</v>
      </c>
    </row>
    <row r="54" spans="1:51" ht="20.100000000000001" customHeight="1">
      <c r="A54" s="9" t="str">
        <f t="shared" si="26"/>
        <v/>
      </c>
      <c r="B54" s="41"/>
      <c r="C54" s="42"/>
      <c r="D54" s="96"/>
      <c r="E54" s="97"/>
      <c r="F54" s="97"/>
      <c r="G54" s="97"/>
      <c r="H54" s="97"/>
      <c r="I54" s="96"/>
      <c r="J54" s="98"/>
      <c r="K54" s="99"/>
      <c r="L54" s="98"/>
      <c r="M54" s="99"/>
      <c r="N54" s="98"/>
      <c r="O54" s="99"/>
      <c r="P54" s="98"/>
      <c r="Q54" s="99"/>
      <c r="R54" s="12"/>
      <c r="S54" s="81">
        <f t="shared" si="27"/>
        <v>0</v>
      </c>
      <c r="T54" s="81">
        <f t="shared" si="28"/>
        <v>0</v>
      </c>
      <c r="U54" s="56">
        <f t="shared" si="14"/>
        <v>0</v>
      </c>
      <c r="V54" s="56" t="str">
        <f t="shared" si="15"/>
        <v/>
      </c>
      <c r="W54" s="56" t="str">
        <f t="shared" si="29"/>
        <v>　</v>
      </c>
      <c r="X54" s="81">
        <f t="shared" si="30"/>
        <v>0</v>
      </c>
      <c r="Y54" s="56" t="str">
        <f t="shared" si="31"/>
        <v/>
      </c>
      <c r="Z54" s="56">
        <v>5</v>
      </c>
      <c r="AA54" s="56">
        <f t="shared" si="32"/>
        <v>0</v>
      </c>
      <c r="AB54" s="56" t="str">
        <f t="shared" si="17"/>
        <v/>
      </c>
      <c r="AC54" s="56" t="str">
        <f t="shared" si="18"/>
        <v/>
      </c>
      <c r="AD54" s="56" t="str">
        <f t="shared" si="19"/>
        <v/>
      </c>
      <c r="AE54" s="56" t="str">
        <f t="shared" si="33"/>
        <v/>
      </c>
      <c r="AF54" s="56" t="str">
        <f t="shared" si="34"/>
        <v/>
      </c>
      <c r="AG54" s="56" t="str">
        <f t="shared" si="35"/>
        <v/>
      </c>
      <c r="AH54" s="56" t="str">
        <f t="shared" si="36"/>
        <v/>
      </c>
      <c r="AI54" s="56" t="str">
        <f t="shared" si="37"/>
        <v/>
      </c>
      <c r="AJ54" s="56" t="str">
        <f t="shared" si="38"/>
        <v/>
      </c>
      <c r="AK54" s="56" t="str">
        <f t="shared" si="39"/>
        <v>999:99.99</v>
      </c>
      <c r="AL54" s="56" t="str">
        <f t="shared" si="40"/>
        <v>999:99.99</v>
      </c>
      <c r="AM54" s="56" t="str">
        <f t="shared" si="41"/>
        <v>999:99.99</v>
      </c>
      <c r="AN54" s="56" t="str">
        <f t="shared" si="42"/>
        <v>999:99.99</v>
      </c>
      <c r="AO54" s="4">
        <f t="shared" si="21"/>
        <v>0</v>
      </c>
      <c r="AS54" s="4">
        <f t="shared" si="22"/>
        <v>0</v>
      </c>
      <c r="AT54" s="4">
        <f t="shared" si="23"/>
        <v>0</v>
      </c>
      <c r="AU54" s="4">
        <f t="shared" si="24"/>
        <v>0</v>
      </c>
      <c r="AV54" s="4">
        <f t="shared" si="25"/>
        <v>0</v>
      </c>
    </row>
    <row r="55" spans="1:51" ht="20.100000000000001" customHeight="1">
      <c r="A55" s="9" t="str">
        <f t="shared" si="26"/>
        <v/>
      </c>
      <c r="B55" s="41"/>
      <c r="C55" s="42"/>
      <c r="D55" s="96"/>
      <c r="E55" s="97"/>
      <c r="F55" s="97"/>
      <c r="G55" s="97"/>
      <c r="H55" s="97"/>
      <c r="I55" s="96"/>
      <c r="J55" s="98"/>
      <c r="K55" s="99"/>
      <c r="L55" s="98"/>
      <c r="M55" s="99"/>
      <c r="N55" s="98"/>
      <c r="O55" s="99"/>
      <c r="P55" s="98"/>
      <c r="Q55" s="99"/>
      <c r="R55" s="12"/>
      <c r="S55" s="81">
        <f t="shared" si="27"/>
        <v>0</v>
      </c>
      <c r="T55" s="81">
        <f t="shared" si="28"/>
        <v>0</v>
      </c>
      <c r="U55" s="56">
        <f t="shared" si="14"/>
        <v>0</v>
      </c>
      <c r="V55" s="56" t="str">
        <f t="shared" si="15"/>
        <v/>
      </c>
      <c r="W55" s="56" t="str">
        <f t="shared" si="29"/>
        <v>　</v>
      </c>
      <c r="X55" s="81">
        <f t="shared" si="30"/>
        <v>0</v>
      </c>
      <c r="Y55" s="56" t="str">
        <f t="shared" si="31"/>
        <v/>
      </c>
      <c r="Z55" s="56">
        <v>5</v>
      </c>
      <c r="AA55" s="56">
        <f t="shared" si="32"/>
        <v>0</v>
      </c>
      <c r="AB55" s="56" t="str">
        <f t="shared" si="17"/>
        <v/>
      </c>
      <c r="AC55" s="56" t="str">
        <f t="shared" si="18"/>
        <v/>
      </c>
      <c r="AD55" s="56" t="str">
        <f t="shared" si="19"/>
        <v/>
      </c>
      <c r="AE55" s="56" t="str">
        <f t="shared" si="33"/>
        <v/>
      </c>
      <c r="AF55" s="56" t="str">
        <f t="shared" si="34"/>
        <v/>
      </c>
      <c r="AG55" s="56" t="str">
        <f t="shared" si="35"/>
        <v/>
      </c>
      <c r="AH55" s="56" t="str">
        <f t="shared" si="36"/>
        <v/>
      </c>
      <c r="AI55" s="56" t="str">
        <f t="shared" si="37"/>
        <v/>
      </c>
      <c r="AJ55" s="56" t="str">
        <f t="shared" si="38"/>
        <v/>
      </c>
      <c r="AK55" s="56" t="str">
        <f t="shared" si="39"/>
        <v>999:99.99</v>
      </c>
      <c r="AL55" s="56" t="str">
        <f t="shared" si="40"/>
        <v>999:99.99</v>
      </c>
      <c r="AM55" s="56" t="str">
        <f t="shared" si="41"/>
        <v>999:99.99</v>
      </c>
      <c r="AN55" s="56" t="str">
        <f t="shared" si="42"/>
        <v>999:99.99</v>
      </c>
      <c r="AO55" s="4">
        <f t="shared" si="21"/>
        <v>0</v>
      </c>
      <c r="AS55" s="4">
        <f t="shared" si="22"/>
        <v>0</v>
      </c>
      <c r="AT55" s="4">
        <f t="shared" si="23"/>
        <v>0</v>
      </c>
      <c r="AU55" s="4">
        <f t="shared" si="24"/>
        <v>0</v>
      </c>
      <c r="AV55" s="4">
        <f t="shared" si="25"/>
        <v>0</v>
      </c>
    </row>
    <row r="56" spans="1:51" ht="20.100000000000001" customHeight="1">
      <c r="A56" s="9" t="str">
        <f t="shared" si="26"/>
        <v/>
      </c>
      <c r="B56" s="41"/>
      <c r="C56" s="42"/>
      <c r="D56" s="96"/>
      <c r="E56" s="97"/>
      <c r="F56" s="97"/>
      <c r="G56" s="97"/>
      <c r="H56" s="97"/>
      <c r="I56" s="96"/>
      <c r="J56" s="98"/>
      <c r="K56" s="99"/>
      <c r="L56" s="98"/>
      <c r="M56" s="99"/>
      <c r="N56" s="98"/>
      <c r="O56" s="99"/>
      <c r="P56" s="98"/>
      <c r="Q56" s="99"/>
      <c r="R56" s="12"/>
      <c r="S56" s="81">
        <f t="shared" si="27"/>
        <v>0</v>
      </c>
      <c r="T56" s="81">
        <f t="shared" si="28"/>
        <v>0</v>
      </c>
      <c r="U56" s="56">
        <f t="shared" si="14"/>
        <v>0</v>
      </c>
      <c r="V56" s="56" t="str">
        <f t="shared" si="15"/>
        <v/>
      </c>
      <c r="W56" s="56" t="str">
        <f t="shared" si="29"/>
        <v>　</v>
      </c>
      <c r="X56" s="81">
        <f t="shared" si="30"/>
        <v>0</v>
      </c>
      <c r="Y56" s="56" t="str">
        <f t="shared" si="31"/>
        <v/>
      </c>
      <c r="Z56" s="56">
        <v>5</v>
      </c>
      <c r="AA56" s="56">
        <f t="shared" si="32"/>
        <v>0</v>
      </c>
      <c r="AB56" s="56" t="str">
        <f t="shared" si="17"/>
        <v/>
      </c>
      <c r="AC56" s="56" t="str">
        <f t="shared" si="18"/>
        <v/>
      </c>
      <c r="AD56" s="56" t="str">
        <f t="shared" si="19"/>
        <v/>
      </c>
      <c r="AE56" s="56" t="str">
        <f t="shared" si="33"/>
        <v/>
      </c>
      <c r="AF56" s="56" t="str">
        <f t="shared" si="34"/>
        <v/>
      </c>
      <c r="AG56" s="56" t="str">
        <f t="shared" si="35"/>
        <v/>
      </c>
      <c r="AH56" s="56" t="str">
        <f t="shared" si="36"/>
        <v/>
      </c>
      <c r="AI56" s="56" t="str">
        <f t="shared" si="37"/>
        <v/>
      </c>
      <c r="AJ56" s="56" t="str">
        <f t="shared" si="38"/>
        <v/>
      </c>
      <c r="AK56" s="56" t="str">
        <f t="shared" si="39"/>
        <v>999:99.99</v>
      </c>
      <c r="AL56" s="56" t="str">
        <f t="shared" si="40"/>
        <v>999:99.99</v>
      </c>
      <c r="AM56" s="56" t="str">
        <f t="shared" si="41"/>
        <v>999:99.99</v>
      </c>
      <c r="AN56" s="56" t="str">
        <f t="shared" si="42"/>
        <v>999:99.99</v>
      </c>
      <c r="AO56" s="4">
        <f t="shared" si="21"/>
        <v>0</v>
      </c>
      <c r="AS56" s="4">
        <f t="shared" si="22"/>
        <v>0</v>
      </c>
      <c r="AT56" s="4">
        <f t="shared" si="23"/>
        <v>0</v>
      </c>
      <c r="AU56" s="4">
        <f t="shared" si="24"/>
        <v>0</v>
      </c>
      <c r="AV56" s="4">
        <f t="shared" si="25"/>
        <v>0</v>
      </c>
    </row>
    <row r="57" spans="1:51" ht="20.100000000000001" customHeight="1">
      <c r="A57" s="9" t="str">
        <f t="shared" si="26"/>
        <v/>
      </c>
      <c r="B57" s="41"/>
      <c r="C57" s="42"/>
      <c r="D57" s="96"/>
      <c r="E57" s="97"/>
      <c r="F57" s="97"/>
      <c r="G57" s="97"/>
      <c r="H57" s="97"/>
      <c r="I57" s="96"/>
      <c r="J57" s="98"/>
      <c r="K57" s="99"/>
      <c r="L57" s="98"/>
      <c r="M57" s="99"/>
      <c r="N57" s="98"/>
      <c r="O57" s="99"/>
      <c r="P57" s="98"/>
      <c r="Q57" s="99"/>
      <c r="R57" s="12"/>
      <c r="S57" s="81">
        <f t="shared" si="27"/>
        <v>0</v>
      </c>
      <c r="T57" s="81">
        <f t="shared" si="28"/>
        <v>0</v>
      </c>
      <c r="U57" s="56">
        <f t="shared" si="14"/>
        <v>0</v>
      </c>
      <c r="V57" s="56" t="str">
        <f t="shared" si="15"/>
        <v/>
      </c>
      <c r="W57" s="56" t="str">
        <f t="shared" si="29"/>
        <v>　</v>
      </c>
      <c r="X57" s="81">
        <f t="shared" si="30"/>
        <v>0</v>
      </c>
      <c r="Y57" s="56" t="str">
        <f t="shared" si="31"/>
        <v/>
      </c>
      <c r="Z57" s="56">
        <v>5</v>
      </c>
      <c r="AA57" s="56">
        <f t="shared" si="32"/>
        <v>0</v>
      </c>
      <c r="AB57" s="56" t="str">
        <f t="shared" si="17"/>
        <v/>
      </c>
      <c r="AC57" s="56" t="str">
        <f t="shared" si="18"/>
        <v/>
      </c>
      <c r="AD57" s="56" t="str">
        <f t="shared" si="19"/>
        <v/>
      </c>
      <c r="AE57" s="56" t="str">
        <f t="shared" si="33"/>
        <v/>
      </c>
      <c r="AF57" s="56" t="str">
        <f t="shared" si="34"/>
        <v/>
      </c>
      <c r="AG57" s="56" t="str">
        <f t="shared" si="35"/>
        <v/>
      </c>
      <c r="AH57" s="56" t="str">
        <f t="shared" si="36"/>
        <v/>
      </c>
      <c r="AI57" s="56" t="str">
        <f t="shared" si="37"/>
        <v/>
      </c>
      <c r="AJ57" s="56" t="str">
        <f t="shared" si="38"/>
        <v/>
      </c>
      <c r="AK57" s="56" t="str">
        <f t="shared" si="39"/>
        <v>999:99.99</v>
      </c>
      <c r="AL57" s="56" t="str">
        <f t="shared" si="40"/>
        <v>999:99.99</v>
      </c>
      <c r="AM57" s="56" t="str">
        <f t="shared" si="41"/>
        <v>999:99.99</v>
      </c>
      <c r="AN57" s="56" t="str">
        <f t="shared" si="42"/>
        <v>999:99.99</v>
      </c>
      <c r="AO57" s="4">
        <f t="shared" si="21"/>
        <v>0</v>
      </c>
      <c r="AS57" s="4">
        <f t="shared" si="22"/>
        <v>0</v>
      </c>
      <c r="AT57" s="4">
        <f t="shared" si="23"/>
        <v>0</v>
      </c>
      <c r="AU57" s="4">
        <f t="shared" si="24"/>
        <v>0</v>
      </c>
      <c r="AV57" s="4">
        <f t="shared" si="25"/>
        <v>0</v>
      </c>
    </row>
    <row r="58" spans="1:51" ht="20.100000000000001" customHeight="1">
      <c r="A58" s="9" t="str">
        <f t="shared" si="26"/>
        <v/>
      </c>
      <c r="B58" s="41"/>
      <c r="C58" s="42"/>
      <c r="D58" s="96"/>
      <c r="E58" s="97"/>
      <c r="F58" s="97"/>
      <c r="G58" s="97"/>
      <c r="H58" s="97"/>
      <c r="I58" s="96"/>
      <c r="J58" s="98"/>
      <c r="K58" s="99"/>
      <c r="L58" s="98"/>
      <c r="M58" s="99"/>
      <c r="N58" s="98"/>
      <c r="O58" s="99"/>
      <c r="P58" s="98"/>
      <c r="Q58" s="99"/>
      <c r="R58" s="12"/>
      <c r="S58" s="81">
        <f t="shared" si="27"/>
        <v>0</v>
      </c>
      <c r="T58" s="81">
        <f t="shared" si="28"/>
        <v>0</v>
      </c>
      <c r="U58" s="56">
        <f t="shared" si="14"/>
        <v>0</v>
      </c>
      <c r="V58" s="56" t="str">
        <f t="shared" si="15"/>
        <v/>
      </c>
      <c r="W58" s="56" t="str">
        <f t="shared" si="29"/>
        <v>　</v>
      </c>
      <c r="X58" s="81">
        <f t="shared" si="30"/>
        <v>0</v>
      </c>
      <c r="Y58" s="56" t="str">
        <f t="shared" si="31"/>
        <v/>
      </c>
      <c r="Z58" s="56">
        <v>5</v>
      </c>
      <c r="AA58" s="56">
        <f t="shared" si="32"/>
        <v>0</v>
      </c>
      <c r="AB58" s="56" t="str">
        <f t="shared" si="17"/>
        <v/>
      </c>
      <c r="AC58" s="56" t="str">
        <f t="shared" si="18"/>
        <v/>
      </c>
      <c r="AD58" s="56" t="str">
        <f t="shared" si="19"/>
        <v/>
      </c>
      <c r="AE58" s="56" t="str">
        <f t="shared" si="33"/>
        <v/>
      </c>
      <c r="AF58" s="56" t="str">
        <f t="shared" si="34"/>
        <v/>
      </c>
      <c r="AG58" s="56" t="str">
        <f t="shared" si="35"/>
        <v/>
      </c>
      <c r="AH58" s="56" t="str">
        <f t="shared" si="36"/>
        <v/>
      </c>
      <c r="AI58" s="56" t="str">
        <f t="shared" si="37"/>
        <v/>
      </c>
      <c r="AJ58" s="56" t="str">
        <f t="shared" si="38"/>
        <v/>
      </c>
      <c r="AK58" s="56" t="str">
        <f t="shared" si="39"/>
        <v>999:99.99</v>
      </c>
      <c r="AL58" s="56" t="str">
        <f t="shared" si="40"/>
        <v>999:99.99</v>
      </c>
      <c r="AM58" s="56" t="str">
        <f t="shared" si="41"/>
        <v>999:99.99</v>
      </c>
      <c r="AN58" s="56" t="str">
        <f t="shared" si="42"/>
        <v>999:99.99</v>
      </c>
      <c r="AO58" s="4">
        <f t="shared" si="21"/>
        <v>0</v>
      </c>
      <c r="AS58" s="4">
        <f t="shared" si="22"/>
        <v>0</v>
      </c>
      <c r="AT58" s="4">
        <f t="shared" si="23"/>
        <v>0</v>
      </c>
      <c r="AU58" s="4">
        <f t="shared" si="24"/>
        <v>0</v>
      </c>
      <c r="AV58" s="4">
        <f t="shared" si="25"/>
        <v>0</v>
      </c>
    </row>
    <row r="59" spans="1:51" ht="20.100000000000001" customHeight="1">
      <c r="A59" s="9" t="str">
        <f t="shared" si="26"/>
        <v/>
      </c>
      <c r="B59" s="41"/>
      <c r="C59" s="42"/>
      <c r="D59" s="96"/>
      <c r="E59" s="97"/>
      <c r="F59" s="97"/>
      <c r="G59" s="97"/>
      <c r="H59" s="97"/>
      <c r="I59" s="96"/>
      <c r="J59" s="98"/>
      <c r="K59" s="99"/>
      <c r="L59" s="98"/>
      <c r="M59" s="99"/>
      <c r="N59" s="98"/>
      <c r="O59" s="99"/>
      <c r="P59" s="98"/>
      <c r="Q59" s="99"/>
      <c r="R59" s="12"/>
      <c r="S59" s="81">
        <f t="shared" si="27"/>
        <v>0</v>
      </c>
      <c r="T59" s="81">
        <f t="shared" si="28"/>
        <v>0</v>
      </c>
      <c r="U59" s="56">
        <f t="shared" si="14"/>
        <v>0</v>
      </c>
      <c r="V59" s="56" t="str">
        <f t="shared" si="15"/>
        <v/>
      </c>
      <c r="W59" s="56" t="str">
        <f t="shared" si="29"/>
        <v>　</v>
      </c>
      <c r="X59" s="81">
        <f t="shared" si="30"/>
        <v>0</v>
      </c>
      <c r="Y59" s="56" t="str">
        <f t="shared" si="31"/>
        <v/>
      </c>
      <c r="Z59" s="56">
        <v>5</v>
      </c>
      <c r="AA59" s="56">
        <f t="shared" si="32"/>
        <v>0</v>
      </c>
      <c r="AB59" s="56" t="str">
        <f t="shared" si="17"/>
        <v/>
      </c>
      <c r="AC59" s="56" t="str">
        <f t="shared" si="18"/>
        <v/>
      </c>
      <c r="AD59" s="56" t="str">
        <f t="shared" si="19"/>
        <v/>
      </c>
      <c r="AE59" s="56" t="str">
        <f t="shared" si="33"/>
        <v/>
      </c>
      <c r="AF59" s="56" t="str">
        <f t="shared" si="34"/>
        <v/>
      </c>
      <c r="AG59" s="56" t="str">
        <f t="shared" si="35"/>
        <v/>
      </c>
      <c r="AH59" s="56" t="str">
        <f t="shared" si="36"/>
        <v/>
      </c>
      <c r="AI59" s="56" t="str">
        <f t="shared" si="37"/>
        <v/>
      </c>
      <c r="AJ59" s="56" t="str">
        <f t="shared" si="38"/>
        <v/>
      </c>
      <c r="AK59" s="56" t="str">
        <f t="shared" si="39"/>
        <v>999:99.99</v>
      </c>
      <c r="AL59" s="56" t="str">
        <f t="shared" si="40"/>
        <v>999:99.99</v>
      </c>
      <c r="AM59" s="56" t="str">
        <f t="shared" si="41"/>
        <v>999:99.99</v>
      </c>
      <c r="AN59" s="56" t="str">
        <f t="shared" si="42"/>
        <v>999:99.99</v>
      </c>
      <c r="AO59" s="4">
        <f t="shared" si="21"/>
        <v>0</v>
      </c>
      <c r="AS59" s="4">
        <f t="shared" si="22"/>
        <v>0</v>
      </c>
      <c r="AT59" s="4">
        <f t="shared" si="23"/>
        <v>0</v>
      </c>
      <c r="AU59" s="4">
        <f t="shared" si="24"/>
        <v>0</v>
      </c>
      <c r="AV59" s="4">
        <f t="shared" si="25"/>
        <v>0</v>
      </c>
    </row>
    <row r="60" spans="1:51" ht="20.100000000000001" customHeight="1">
      <c r="A60" s="9" t="str">
        <f t="shared" si="26"/>
        <v/>
      </c>
      <c r="B60" s="41"/>
      <c r="C60" s="42"/>
      <c r="D60" s="96"/>
      <c r="E60" s="97"/>
      <c r="F60" s="97"/>
      <c r="G60" s="97"/>
      <c r="H60" s="97"/>
      <c r="I60" s="96"/>
      <c r="J60" s="98"/>
      <c r="K60" s="99"/>
      <c r="L60" s="98"/>
      <c r="M60" s="99"/>
      <c r="N60" s="98"/>
      <c r="O60" s="99"/>
      <c r="P60" s="98"/>
      <c r="Q60" s="99"/>
      <c r="R60" s="12"/>
      <c r="S60" s="81">
        <f t="shared" si="27"/>
        <v>0</v>
      </c>
      <c r="T60" s="81">
        <f t="shared" si="28"/>
        <v>0</v>
      </c>
      <c r="U60" s="56">
        <f t="shared" si="14"/>
        <v>0</v>
      </c>
      <c r="V60" s="56" t="str">
        <f t="shared" si="15"/>
        <v/>
      </c>
      <c r="W60" s="56" t="str">
        <f t="shared" si="29"/>
        <v>　</v>
      </c>
      <c r="X60" s="81">
        <f t="shared" si="30"/>
        <v>0</v>
      </c>
      <c r="Y60" s="56" t="str">
        <f t="shared" si="31"/>
        <v/>
      </c>
      <c r="Z60" s="56">
        <v>5</v>
      </c>
      <c r="AA60" s="56">
        <f t="shared" si="32"/>
        <v>0</v>
      </c>
      <c r="AB60" s="56" t="str">
        <f t="shared" si="17"/>
        <v/>
      </c>
      <c r="AC60" s="56" t="str">
        <f t="shared" si="18"/>
        <v/>
      </c>
      <c r="AD60" s="56" t="str">
        <f t="shared" si="19"/>
        <v/>
      </c>
      <c r="AE60" s="56" t="str">
        <f t="shared" si="33"/>
        <v/>
      </c>
      <c r="AF60" s="56" t="str">
        <f t="shared" si="34"/>
        <v/>
      </c>
      <c r="AG60" s="56" t="str">
        <f t="shared" si="35"/>
        <v/>
      </c>
      <c r="AH60" s="56" t="str">
        <f t="shared" si="36"/>
        <v/>
      </c>
      <c r="AI60" s="56" t="str">
        <f t="shared" si="37"/>
        <v/>
      </c>
      <c r="AJ60" s="56" t="str">
        <f t="shared" si="38"/>
        <v/>
      </c>
      <c r="AK60" s="56" t="str">
        <f t="shared" si="39"/>
        <v>999:99.99</v>
      </c>
      <c r="AL60" s="56" t="str">
        <f t="shared" si="40"/>
        <v>999:99.99</v>
      </c>
      <c r="AM60" s="56" t="str">
        <f t="shared" si="41"/>
        <v>999:99.99</v>
      </c>
      <c r="AN60" s="56" t="str">
        <f t="shared" si="42"/>
        <v>999:99.99</v>
      </c>
      <c r="AO60" s="4">
        <f t="shared" si="21"/>
        <v>0</v>
      </c>
      <c r="AS60" s="4">
        <f t="shared" si="22"/>
        <v>0</v>
      </c>
      <c r="AT60" s="4">
        <f t="shared" si="23"/>
        <v>0</v>
      </c>
      <c r="AU60" s="4">
        <f t="shared" si="24"/>
        <v>0</v>
      </c>
      <c r="AV60" s="4">
        <f t="shared" si="25"/>
        <v>0</v>
      </c>
    </row>
    <row r="61" spans="1:51" ht="20.100000000000001" customHeight="1">
      <c r="A61" s="9" t="str">
        <f t="shared" si="26"/>
        <v/>
      </c>
      <c r="B61" s="41"/>
      <c r="C61" s="42"/>
      <c r="D61" s="96"/>
      <c r="E61" s="97"/>
      <c r="F61" s="97"/>
      <c r="G61" s="97"/>
      <c r="H61" s="97"/>
      <c r="I61" s="96"/>
      <c r="J61" s="98"/>
      <c r="K61" s="99"/>
      <c r="L61" s="98"/>
      <c r="M61" s="99"/>
      <c r="N61" s="98"/>
      <c r="O61" s="99"/>
      <c r="P61" s="98"/>
      <c r="Q61" s="99"/>
      <c r="R61" s="12"/>
      <c r="S61" s="81">
        <f t="shared" si="27"/>
        <v>0</v>
      </c>
      <c r="T61" s="81">
        <f t="shared" si="28"/>
        <v>0</v>
      </c>
      <c r="U61" s="56">
        <f t="shared" si="14"/>
        <v>0</v>
      </c>
      <c r="V61" s="56" t="str">
        <f t="shared" si="15"/>
        <v/>
      </c>
      <c r="W61" s="56" t="str">
        <f t="shared" si="29"/>
        <v>　</v>
      </c>
      <c r="X61" s="81">
        <f t="shared" si="30"/>
        <v>0</v>
      </c>
      <c r="Y61" s="56" t="str">
        <f t="shared" si="31"/>
        <v/>
      </c>
      <c r="Z61" s="56">
        <v>5</v>
      </c>
      <c r="AA61" s="56">
        <f t="shared" si="32"/>
        <v>0</v>
      </c>
      <c r="AB61" s="56" t="str">
        <f t="shared" si="17"/>
        <v/>
      </c>
      <c r="AC61" s="56" t="str">
        <f t="shared" si="18"/>
        <v/>
      </c>
      <c r="AD61" s="56" t="str">
        <f t="shared" si="19"/>
        <v/>
      </c>
      <c r="AE61" s="56" t="str">
        <f t="shared" si="33"/>
        <v/>
      </c>
      <c r="AF61" s="56" t="str">
        <f t="shared" si="34"/>
        <v/>
      </c>
      <c r="AG61" s="56" t="str">
        <f t="shared" si="35"/>
        <v/>
      </c>
      <c r="AH61" s="56" t="str">
        <f t="shared" si="36"/>
        <v/>
      </c>
      <c r="AI61" s="56" t="str">
        <f t="shared" si="37"/>
        <v/>
      </c>
      <c r="AJ61" s="56" t="str">
        <f t="shared" si="38"/>
        <v/>
      </c>
      <c r="AK61" s="56" t="str">
        <f t="shared" si="39"/>
        <v>999:99.99</v>
      </c>
      <c r="AL61" s="56" t="str">
        <f t="shared" si="40"/>
        <v>999:99.99</v>
      </c>
      <c r="AM61" s="56" t="str">
        <f t="shared" si="41"/>
        <v>999:99.99</v>
      </c>
      <c r="AN61" s="56" t="str">
        <f t="shared" si="42"/>
        <v>999:99.99</v>
      </c>
      <c r="AO61" s="4">
        <f t="shared" si="21"/>
        <v>0</v>
      </c>
      <c r="AS61" s="4">
        <f t="shared" si="22"/>
        <v>0</v>
      </c>
      <c r="AT61" s="4">
        <f t="shared" si="23"/>
        <v>0</v>
      </c>
      <c r="AU61" s="4">
        <f t="shared" si="24"/>
        <v>0</v>
      </c>
      <c r="AV61" s="4">
        <f t="shared" si="25"/>
        <v>0</v>
      </c>
    </row>
    <row r="62" spans="1:51" ht="20.100000000000001" customHeight="1">
      <c r="A62" s="9" t="str">
        <f t="shared" si="26"/>
        <v/>
      </c>
      <c r="B62" s="41"/>
      <c r="C62" s="42"/>
      <c r="D62" s="96"/>
      <c r="E62" s="97"/>
      <c r="F62" s="97"/>
      <c r="G62" s="97"/>
      <c r="H62" s="97"/>
      <c r="I62" s="96"/>
      <c r="J62" s="98"/>
      <c r="K62" s="99"/>
      <c r="L62" s="98"/>
      <c r="M62" s="99"/>
      <c r="N62" s="98"/>
      <c r="O62" s="99"/>
      <c r="P62" s="98"/>
      <c r="Q62" s="99"/>
      <c r="R62" s="12"/>
      <c r="S62" s="81">
        <f t="shared" si="27"/>
        <v>0</v>
      </c>
      <c r="T62" s="81">
        <f t="shared" si="28"/>
        <v>0</v>
      </c>
      <c r="U62" s="56">
        <f t="shared" si="14"/>
        <v>0</v>
      </c>
      <c r="V62" s="56" t="str">
        <f t="shared" si="15"/>
        <v/>
      </c>
      <c r="W62" s="56" t="str">
        <f t="shared" si="29"/>
        <v>　</v>
      </c>
      <c r="X62" s="81">
        <f t="shared" si="30"/>
        <v>0</v>
      </c>
      <c r="Y62" s="56" t="str">
        <f t="shared" si="31"/>
        <v/>
      </c>
      <c r="Z62" s="56">
        <v>5</v>
      </c>
      <c r="AA62" s="56">
        <f t="shared" si="32"/>
        <v>0</v>
      </c>
      <c r="AB62" s="56" t="str">
        <f t="shared" si="17"/>
        <v/>
      </c>
      <c r="AC62" s="56" t="str">
        <f t="shared" si="18"/>
        <v/>
      </c>
      <c r="AD62" s="56" t="str">
        <f t="shared" si="19"/>
        <v/>
      </c>
      <c r="AE62" s="56" t="str">
        <f t="shared" si="33"/>
        <v/>
      </c>
      <c r="AF62" s="56" t="str">
        <f t="shared" si="34"/>
        <v/>
      </c>
      <c r="AG62" s="56" t="str">
        <f t="shared" si="35"/>
        <v/>
      </c>
      <c r="AH62" s="56" t="str">
        <f t="shared" si="36"/>
        <v/>
      </c>
      <c r="AI62" s="56" t="str">
        <f t="shared" si="37"/>
        <v/>
      </c>
      <c r="AJ62" s="56" t="str">
        <f t="shared" si="38"/>
        <v/>
      </c>
      <c r="AK62" s="56" t="str">
        <f t="shared" si="39"/>
        <v>999:99.99</v>
      </c>
      <c r="AL62" s="56" t="str">
        <f t="shared" si="40"/>
        <v>999:99.99</v>
      </c>
      <c r="AM62" s="56" t="str">
        <f t="shared" si="41"/>
        <v>999:99.99</v>
      </c>
      <c r="AN62" s="56" t="str">
        <f t="shared" si="42"/>
        <v>999:99.99</v>
      </c>
      <c r="AO62" s="4">
        <f t="shared" si="21"/>
        <v>0</v>
      </c>
      <c r="AS62" s="4">
        <f t="shared" si="22"/>
        <v>0</v>
      </c>
      <c r="AT62" s="4">
        <f t="shared" si="23"/>
        <v>0</v>
      </c>
      <c r="AU62" s="4">
        <f t="shared" si="24"/>
        <v>0</v>
      </c>
      <c r="AV62" s="4">
        <f t="shared" si="25"/>
        <v>0</v>
      </c>
    </row>
    <row r="63" spans="1:51" ht="20.100000000000001" customHeight="1">
      <c r="A63" s="9" t="str">
        <f t="shared" si="26"/>
        <v/>
      </c>
      <c r="B63" s="41"/>
      <c r="C63" s="42"/>
      <c r="D63" s="96"/>
      <c r="E63" s="97"/>
      <c r="F63" s="97"/>
      <c r="G63" s="97"/>
      <c r="H63" s="97"/>
      <c r="I63" s="96"/>
      <c r="J63" s="98"/>
      <c r="K63" s="99"/>
      <c r="L63" s="98"/>
      <c r="M63" s="99"/>
      <c r="N63" s="98"/>
      <c r="O63" s="99"/>
      <c r="P63" s="98"/>
      <c r="Q63" s="99"/>
      <c r="R63" s="12"/>
      <c r="S63" s="81">
        <f t="shared" si="27"/>
        <v>0</v>
      </c>
      <c r="T63" s="81">
        <f t="shared" si="28"/>
        <v>0</v>
      </c>
      <c r="U63" s="56">
        <f t="shared" si="14"/>
        <v>0</v>
      </c>
      <c r="V63" s="56" t="str">
        <f t="shared" si="15"/>
        <v/>
      </c>
      <c r="W63" s="56" t="str">
        <f t="shared" si="29"/>
        <v>　</v>
      </c>
      <c r="X63" s="81">
        <f t="shared" si="30"/>
        <v>0</v>
      </c>
      <c r="Y63" s="56" t="str">
        <f t="shared" si="31"/>
        <v/>
      </c>
      <c r="Z63" s="56">
        <v>5</v>
      </c>
      <c r="AA63" s="56">
        <f t="shared" si="32"/>
        <v>0</v>
      </c>
      <c r="AB63" s="56" t="str">
        <f t="shared" si="17"/>
        <v/>
      </c>
      <c r="AC63" s="56" t="str">
        <f t="shared" si="18"/>
        <v/>
      </c>
      <c r="AD63" s="56" t="str">
        <f t="shared" si="19"/>
        <v/>
      </c>
      <c r="AE63" s="56" t="str">
        <f t="shared" si="33"/>
        <v/>
      </c>
      <c r="AF63" s="56" t="str">
        <f t="shared" si="34"/>
        <v/>
      </c>
      <c r="AG63" s="56" t="str">
        <f t="shared" si="35"/>
        <v/>
      </c>
      <c r="AH63" s="56" t="str">
        <f t="shared" si="36"/>
        <v/>
      </c>
      <c r="AI63" s="56" t="str">
        <f t="shared" si="37"/>
        <v/>
      </c>
      <c r="AJ63" s="56" t="str">
        <f t="shared" si="38"/>
        <v/>
      </c>
      <c r="AK63" s="56" t="str">
        <f t="shared" si="39"/>
        <v>999:99.99</v>
      </c>
      <c r="AL63" s="56" t="str">
        <f t="shared" si="40"/>
        <v>999:99.99</v>
      </c>
      <c r="AM63" s="56" t="str">
        <f t="shared" si="41"/>
        <v>999:99.99</v>
      </c>
      <c r="AN63" s="56" t="str">
        <f t="shared" si="42"/>
        <v>999:99.99</v>
      </c>
      <c r="AO63" s="4">
        <f t="shared" si="21"/>
        <v>0</v>
      </c>
      <c r="AS63" s="4">
        <f t="shared" si="22"/>
        <v>0</v>
      </c>
      <c r="AT63" s="4">
        <f t="shared" si="23"/>
        <v>0</v>
      </c>
      <c r="AU63" s="4">
        <f t="shared" si="24"/>
        <v>0</v>
      </c>
      <c r="AV63" s="4">
        <f t="shared" si="25"/>
        <v>0</v>
      </c>
    </row>
    <row r="64" spans="1:51" ht="20.100000000000001" customHeight="1">
      <c r="A64" s="9" t="str">
        <f t="shared" si="26"/>
        <v/>
      </c>
      <c r="B64" s="41"/>
      <c r="C64" s="42"/>
      <c r="D64" s="96"/>
      <c r="E64" s="97"/>
      <c r="F64" s="97"/>
      <c r="G64" s="97"/>
      <c r="H64" s="97"/>
      <c r="I64" s="96"/>
      <c r="J64" s="98"/>
      <c r="K64" s="99"/>
      <c r="L64" s="98"/>
      <c r="M64" s="99"/>
      <c r="N64" s="98"/>
      <c r="O64" s="99"/>
      <c r="P64" s="98"/>
      <c r="Q64" s="99"/>
      <c r="R64" s="12"/>
      <c r="S64" s="81">
        <f t="shared" si="27"/>
        <v>0</v>
      </c>
      <c r="T64" s="81">
        <f t="shared" si="28"/>
        <v>0</v>
      </c>
      <c r="U64" s="56">
        <f t="shared" si="14"/>
        <v>0</v>
      </c>
      <c r="V64" s="56" t="str">
        <f t="shared" si="15"/>
        <v/>
      </c>
      <c r="W64" s="56" t="str">
        <f t="shared" si="29"/>
        <v>　</v>
      </c>
      <c r="X64" s="81">
        <f t="shared" si="30"/>
        <v>0</v>
      </c>
      <c r="Y64" s="56" t="str">
        <f t="shared" si="31"/>
        <v/>
      </c>
      <c r="Z64" s="56">
        <v>5</v>
      </c>
      <c r="AA64" s="56">
        <f t="shared" si="32"/>
        <v>0</v>
      </c>
      <c r="AB64" s="56" t="str">
        <f t="shared" si="17"/>
        <v/>
      </c>
      <c r="AC64" s="56" t="str">
        <f t="shared" si="18"/>
        <v/>
      </c>
      <c r="AD64" s="56" t="str">
        <f t="shared" si="19"/>
        <v/>
      </c>
      <c r="AE64" s="56" t="str">
        <f t="shared" si="33"/>
        <v/>
      </c>
      <c r="AF64" s="56" t="str">
        <f t="shared" si="34"/>
        <v/>
      </c>
      <c r="AG64" s="56" t="str">
        <f t="shared" si="35"/>
        <v/>
      </c>
      <c r="AH64" s="56" t="str">
        <f t="shared" si="36"/>
        <v/>
      </c>
      <c r="AI64" s="56" t="str">
        <f t="shared" si="37"/>
        <v/>
      </c>
      <c r="AJ64" s="56" t="str">
        <f t="shared" si="38"/>
        <v/>
      </c>
      <c r="AK64" s="56" t="str">
        <f t="shared" si="39"/>
        <v>999:99.99</v>
      </c>
      <c r="AL64" s="56" t="str">
        <f t="shared" si="40"/>
        <v>999:99.99</v>
      </c>
      <c r="AM64" s="56" t="str">
        <f t="shared" si="41"/>
        <v>999:99.99</v>
      </c>
      <c r="AN64" s="56" t="str">
        <f t="shared" si="42"/>
        <v>999:99.99</v>
      </c>
      <c r="AO64" s="4">
        <f t="shared" si="21"/>
        <v>0</v>
      </c>
      <c r="AS64" s="4">
        <f t="shared" si="22"/>
        <v>0</v>
      </c>
      <c r="AT64" s="4">
        <f t="shared" si="23"/>
        <v>0</v>
      </c>
      <c r="AU64" s="4">
        <f t="shared" si="24"/>
        <v>0</v>
      </c>
      <c r="AV64" s="4">
        <f t="shared" si="25"/>
        <v>0</v>
      </c>
      <c r="AX64" s="4" t="s">
        <v>374</v>
      </c>
      <c r="AY64" s="4">
        <f>AS66</f>
        <v>0</v>
      </c>
    </row>
    <row r="65" spans="1:51" ht="20.100000000000001" customHeight="1">
      <c r="A65" s="9" t="str">
        <f t="shared" si="26"/>
        <v/>
      </c>
      <c r="B65" s="41"/>
      <c r="C65" s="42"/>
      <c r="D65" s="96"/>
      <c r="E65" s="97"/>
      <c r="F65" s="97"/>
      <c r="G65" s="97"/>
      <c r="H65" s="97"/>
      <c r="I65" s="96"/>
      <c r="J65" s="98"/>
      <c r="K65" s="99"/>
      <c r="L65" s="98"/>
      <c r="M65" s="99"/>
      <c r="N65" s="98"/>
      <c r="O65" s="99"/>
      <c r="P65" s="98"/>
      <c r="Q65" s="99"/>
      <c r="R65" s="12"/>
      <c r="S65" s="81">
        <f t="shared" si="27"/>
        <v>0</v>
      </c>
      <c r="T65" s="81">
        <f t="shared" si="28"/>
        <v>0</v>
      </c>
      <c r="U65" s="56">
        <f t="shared" si="14"/>
        <v>0</v>
      </c>
      <c r="V65" s="56" t="str">
        <f t="shared" si="15"/>
        <v/>
      </c>
      <c r="W65" s="56" t="str">
        <f t="shared" si="29"/>
        <v>　</v>
      </c>
      <c r="X65" s="81">
        <f t="shared" si="30"/>
        <v>0</v>
      </c>
      <c r="Y65" s="56" t="str">
        <f t="shared" si="31"/>
        <v/>
      </c>
      <c r="Z65" s="56">
        <v>5</v>
      </c>
      <c r="AA65" s="56">
        <f t="shared" si="32"/>
        <v>0</v>
      </c>
      <c r="AB65" s="56" t="str">
        <f t="shared" si="17"/>
        <v/>
      </c>
      <c r="AC65" s="56" t="str">
        <f t="shared" si="18"/>
        <v/>
      </c>
      <c r="AD65" s="56" t="str">
        <f t="shared" si="19"/>
        <v/>
      </c>
      <c r="AE65" s="56" t="str">
        <f t="shared" si="33"/>
        <v/>
      </c>
      <c r="AF65" s="56" t="str">
        <f t="shared" si="34"/>
        <v/>
      </c>
      <c r="AG65" s="56" t="str">
        <f t="shared" si="35"/>
        <v/>
      </c>
      <c r="AH65" s="56" t="str">
        <f t="shared" si="36"/>
        <v/>
      </c>
      <c r="AI65" s="56" t="str">
        <f t="shared" si="37"/>
        <v/>
      </c>
      <c r="AJ65" s="56" t="str">
        <f t="shared" si="38"/>
        <v/>
      </c>
      <c r="AK65" s="56" t="str">
        <f t="shared" si="39"/>
        <v>999:99.99</v>
      </c>
      <c r="AL65" s="56" t="str">
        <f t="shared" si="40"/>
        <v>999:99.99</v>
      </c>
      <c r="AM65" s="56" t="str">
        <f t="shared" si="41"/>
        <v>999:99.99</v>
      </c>
      <c r="AN65" s="56" t="str">
        <f t="shared" si="42"/>
        <v>999:99.99</v>
      </c>
      <c r="AO65" s="4">
        <f t="shared" si="21"/>
        <v>0</v>
      </c>
      <c r="AS65" s="4">
        <f t="shared" si="22"/>
        <v>0</v>
      </c>
      <c r="AT65" s="4">
        <f t="shared" si="23"/>
        <v>0</v>
      </c>
      <c r="AU65" s="4">
        <f t="shared" si="24"/>
        <v>0</v>
      </c>
      <c r="AV65" s="4">
        <f t="shared" si="25"/>
        <v>0</v>
      </c>
      <c r="AX65" s="4" t="s">
        <v>378</v>
      </c>
      <c r="AY65" s="4">
        <f>AT66+AU66+AV66</f>
        <v>0</v>
      </c>
    </row>
    <row r="66" spans="1:51" ht="20.100000000000001" customHeight="1">
      <c r="A66" s="3"/>
      <c r="B66" s="8"/>
      <c r="C66" s="8"/>
      <c r="D66" s="8"/>
      <c r="E66" s="8"/>
      <c r="F66" s="8"/>
      <c r="G66" s="8"/>
      <c r="H66" s="8"/>
      <c r="I66" s="73"/>
      <c r="S66" s="13"/>
      <c r="T66" s="13"/>
      <c r="U66" s="4">
        <f t="shared" si="14"/>
        <v>0</v>
      </c>
      <c r="V66" s="104"/>
      <c r="W66" s="56"/>
      <c r="X66" s="14">
        <f>60-COUNTIF(X6:X65,0)</f>
        <v>0</v>
      </c>
      <c r="AS66" s="4">
        <f>SUM(AS6:AS65)</f>
        <v>0</v>
      </c>
      <c r="AT66" s="4">
        <f t="shared" ref="AT66:AV66" si="43">SUM(AT6:AT65)</f>
        <v>0</v>
      </c>
      <c r="AU66" s="4">
        <f t="shared" si="43"/>
        <v>0</v>
      </c>
      <c r="AV66" s="4">
        <f t="shared" si="43"/>
        <v>0</v>
      </c>
    </row>
    <row r="67" spans="1:51" ht="20.100000000000001" customHeight="1">
      <c r="A67" s="5" t="s">
        <v>37</v>
      </c>
      <c r="I67" s="94"/>
      <c r="J67" s="4"/>
      <c r="L67" s="4"/>
      <c r="N67" s="4"/>
      <c r="P67" s="4"/>
      <c r="Q67" s="93"/>
      <c r="S67" s="13"/>
      <c r="T67" s="13"/>
      <c r="U67" s="4">
        <f t="shared" ref="U67:U127" si="44">U66+IF(OR(W67="",X67=0),0,1)</f>
        <v>0</v>
      </c>
      <c r="V67" s="93"/>
      <c r="W67" s="56"/>
      <c r="X67" s="14">
        <f>SUM(X6:X65)</f>
        <v>0</v>
      </c>
      <c r="AS67" s="4" t="s">
        <v>373</v>
      </c>
      <c r="AT67" s="4" t="s">
        <v>379</v>
      </c>
      <c r="AU67" s="4" t="s">
        <v>380</v>
      </c>
      <c r="AV67" s="4" t="s">
        <v>381</v>
      </c>
    </row>
    <row r="68" spans="1:51" ht="20.100000000000001" customHeight="1">
      <c r="A68" s="9" t="str">
        <f>IF(D68="","",1)</f>
        <v/>
      </c>
      <c r="B68" s="43"/>
      <c r="C68" s="44"/>
      <c r="D68" s="100"/>
      <c r="E68" s="101"/>
      <c r="F68" s="101"/>
      <c r="G68" s="101"/>
      <c r="H68" s="101"/>
      <c r="I68" s="100"/>
      <c r="J68" s="102"/>
      <c r="K68" s="103"/>
      <c r="L68" s="102"/>
      <c r="M68" s="103"/>
      <c r="N68" s="102"/>
      <c r="O68" s="103"/>
      <c r="P68" s="102"/>
      <c r="Q68" s="103"/>
      <c r="R68" s="12"/>
      <c r="S68" s="81">
        <f t="shared" ref="S68:S99" si="45">IF(J68="",0,IF(J68=L68,1,0))</f>
        <v>0</v>
      </c>
      <c r="T68" s="81">
        <f t="shared" ref="T68:T99" si="46">IF(N68="",0,IF(N68=P68,1,0))</f>
        <v>0</v>
      </c>
      <c r="U68" s="56">
        <f t="shared" si="44"/>
        <v>0</v>
      </c>
      <c r="V68" s="56" t="str">
        <f t="shared" si="15"/>
        <v/>
      </c>
      <c r="W68" s="56" t="str">
        <f t="shared" ref="W68:W99" si="47">TRIM(E68)&amp;"　"&amp;TRIM(F68)</f>
        <v>　</v>
      </c>
      <c r="X68" s="81">
        <f t="shared" ref="X68:X99" si="48">COUNTA(J68,L68,N68,P68)</f>
        <v>0</v>
      </c>
      <c r="Y68" s="56" t="str">
        <f t="shared" ref="Y68:Y99" si="49">IF(I68="","",IF(I68&lt;25,18,I68-MOD(I68,5)))</f>
        <v/>
      </c>
      <c r="Z68" s="56">
        <v>0</v>
      </c>
      <c r="AA68" s="56">
        <f t="shared" ref="AA68:AA99" si="50">I68</f>
        <v>0</v>
      </c>
      <c r="AB68" s="56" t="str">
        <f t="shared" si="17"/>
        <v/>
      </c>
      <c r="AC68" s="56" t="str">
        <f>IF(J68="","",VLOOKUP(J68,$AP$7:$AQ$22,2,0))</f>
        <v/>
      </c>
      <c r="AD68" s="56" t="str">
        <f>IF(L68="","",VLOOKUP(L68,$AP$7:$AQ$22,2,0))</f>
        <v/>
      </c>
      <c r="AE68" s="56" t="str">
        <f t="shared" ref="AE68:AE99" si="51">IF(N68="","",VLOOKUP(N68,$AP$15:$AQ$25,2,0))</f>
        <v/>
      </c>
      <c r="AF68" s="56" t="str">
        <f t="shared" ref="AF68:AF99" si="52">IF(P68="","",VLOOKUP(P68,$AP$15:$AQ$25,2,0))</f>
        <v/>
      </c>
      <c r="AG68" s="56" t="str">
        <f t="shared" ref="AG68:AG99" si="53">IF(J68="","",VALUE(LEFT(J68,3)))</f>
        <v/>
      </c>
      <c r="AH68" s="56" t="str">
        <f t="shared" ref="AH68:AH99" si="54">IF(L68="","",VALUE(LEFT(L68,3)))</f>
        <v/>
      </c>
      <c r="AI68" s="56" t="str">
        <f t="shared" ref="AI68:AI99" si="55">IF(N68="","",VALUE(LEFT(N68,3)))</f>
        <v/>
      </c>
      <c r="AJ68" s="56" t="str">
        <f t="shared" ref="AJ68:AJ99" si="56">IF(P68="","",VALUE(LEFT(P68,3)))</f>
        <v/>
      </c>
      <c r="AK68" s="56" t="str">
        <f t="shared" ref="AK68:AK99" si="57">IF(K68="","999:99.99"," "&amp;LEFT(RIGHT("  "&amp;TEXT(K68,"0.00"),7),2)&amp;":"&amp;RIGHT(TEXT(K68,"0.00"),5))</f>
        <v>999:99.99</v>
      </c>
      <c r="AL68" s="56" t="str">
        <f t="shared" ref="AL68:AL99" si="58">IF(M68="","999:99.99"," "&amp;LEFT(RIGHT("  "&amp;TEXT(M68,"0.00"),7),2)&amp;":"&amp;RIGHT(TEXT(M68,"0.00"),5))</f>
        <v>999:99.99</v>
      </c>
      <c r="AM68" s="56" t="str">
        <f t="shared" ref="AM68:AM99" si="59">IF(O68="","999:99.99"," "&amp;LEFT(RIGHT("  "&amp;TEXT(O68,"0.00"),7),2)&amp;":"&amp;RIGHT(TEXT(O68,"0.00"),5))</f>
        <v>999:99.99</v>
      </c>
      <c r="AN68" s="56" t="str">
        <f t="shared" ref="AN68:AN99" si="60">IF(Q68="","999:99.99"," "&amp;LEFT(RIGHT("  "&amp;TEXT(Q68,"0.00"),7),2)&amp;":"&amp;RIGHT(TEXT(Q68,"0.00"),5))</f>
        <v>999:99.99</v>
      </c>
      <c r="AO68" s="4">
        <f t="shared" si="21"/>
        <v>0</v>
      </c>
      <c r="AS68" s="4">
        <f>COUNTIF(AG68:AJ68,400)</f>
        <v>0</v>
      </c>
      <c r="AT68" s="4">
        <f>COUNTIF(AG68:AJ68,50)</f>
        <v>0</v>
      </c>
      <c r="AU68" s="4">
        <f>COUNTIF(AG68:AJ68,100)</f>
        <v>0</v>
      </c>
      <c r="AV68" s="4">
        <f>COUNTIF(AG68:AJ68,200)</f>
        <v>0</v>
      </c>
    </row>
    <row r="69" spans="1:51" ht="20.100000000000001" customHeight="1">
      <c r="A69" s="9" t="str">
        <f>IF(D69="","",A68+1)</f>
        <v/>
      </c>
      <c r="B69" s="43"/>
      <c r="C69" s="44"/>
      <c r="D69" s="100"/>
      <c r="E69" s="101"/>
      <c r="F69" s="101"/>
      <c r="G69" s="101"/>
      <c r="H69" s="101"/>
      <c r="I69" s="100"/>
      <c r="J69" s="102"/>
      <c r="K69" s="103"/>
      <c r="L69" s="102"/>
      <c r="M69" s="103"/>
      <c r="N69" s="102"/>
      <c r="O69" s="103"/>
      <c r="P69" s="102"/>
      <c r="Q69" s="103"/>
      <c r="R69" s="12"/>
      <c r="S69" s="81">
        <f t="shared" si="45"/>
        <v>0</v>
      </c>
      <c r="T69" s="81">
        <f t="shared" si="46"/>
        <v>0</v>
      </c>
      <c r="U69" s="56">
        <f t="shared" si="44"/>
        <v>0</v>
      </c>
      <c r="V69" s="56" t="str">
        <f t="shared" si="15"/>
        <v/>
      </c>
      <c r="W69" s="56" t="str">
        <f t="shared" si="47"/>
        <v>　</v>
      </c>
      <c r="X69" s="81">
        <f t="shared" si="48"/>
        <v>0</v>
      </c>
      <c r="Y69" s="56" t="str">
        <f t="shared" si="49"/>
        <v/>
      </c>
      <c r="Z69" s="56">
        <v>0</v>
      </c>
      <c r="AA69" s="56">
        <f t="shared" si="50"/>
        <v>0</v>
      </c>
      <c r="AB69" s="56" t="str">
        <f t="shared" si="17"/>
        <v/>
      </c>
      <c r="AC69" s="56" t="str">
        <f t="shared" ref="AC69:AC127" si="61">IF(J69="","",VLOOKUP(J69,$AP$7:$AQ$22,2,0))</f>
        <v/>
      </c>
      <c r="AD69" s="56" t="str">
        <f t="shared" ref="AD69:AD127" si="62">IF(L69="","",VLOOKUP(L69,$AP$7:$AQ$22,2,0))</f>
        <v/>
      </c>
      <c r="AE69" s="56" t="str">
        <f t="shared" si="51"/>
        <v/>
      </c>
      <c r="AF69" s="56" t="str">
        <f t="shared" si="52"/>
        <v/>
      </c>
      <c r="AG69" s="56" t="str">
        <f t="shared" si="53"/>
        <v/>
      </c>
      <c r="AH69" s="56" t="str">
        <f t="shared" si="54"/>
        <v/>
      </c>
      <c r="AI69" s="56" t="str">
        <f t="shared" si="55"/>
        <v/>
      </c>
      <c r="AJ69" s="56" t="str">
        <f t="shared" si="56"/>
        <v/>
      </c>
      <c r="AK69" s="56" t="str">
        <f t="shared" si="57"/>
        <v>999:99.99</v>
      </c>
      <c r="AL69" s="56" t="str">
        <f t="shared" si="58"/>
        <v>999:99.99</v>
      </c>
      <c r="AM69" s="56" t="str">
        <f t="shared" si="59"/>
        <v>999:99.99</v>
      </c>
      <c r="AN69" s="56" t="str">
        <f t="shared" si="60"/>
        <v>999:99.99</v>
      </c>
      <c r="AO69" s="4">
        <f t="shared" si="21"/>
        <v>0</v>
      </c>
      <c r="AS69" s="4">
        <f t="shared" ref="AS69:AS127" si="63">COUNTIF(AG69:AJ69,400)</f>
        <v>0</v>
      </c>
      <c r="AT69" s="4">
        <f t="shared" ref="AT69:AT127" si="64">COUNTIF(AG69:AJ69,50)</f>
        <v>0</v>
      </c>
      <c r="AU69" s="4">
        <f t="shared" ref="AU69:AU127" si="65">COUNTIF(AG69:AJ69,100)</f>
        <v>0</v>
      </c>
      <c r="AV69" s="4">
        <f t="shared" ref="AV69:AV127" si="66">COUNTIF(AG69:AJ69,200)</f>
        <v>0</v>
      </c>
    </row>
    <row r="70" spans="1:51" ht="20.100000000000001" customHeight="1">
      <c r="A70" s="9" t="str">
        <f t="shared" ref="A70:A127" si="67">IF(D70="","",A69+1)</f>
        <v/>
      </c>
      <c r="B70" s="43"/>
      <c r="C70" s="44"/>
      <c r="D70" s="100"/>
      <c r="E70" s="101"/>
      <c r="F70" s="101"/>
      <c r="G70" s="101"/>
      <c r="H70" s="101"/>
      <c r="I70" s="100"/>
      <c r="J70" s="102"/>
      <c r="K70" s="103"/>
      <c r="L70" s="102"/>
      <c r="M70" s="103"/>
      <c r="N70" s="102"/>
      <c r="O70" s="103"/>
      <c r="P70" s="102"/>
      <c r="Q70" s="103"/>
      <c r="R70" s="12"/>
      <c r="S70" s="81">
        <f t="shared" si="45"/>
        <v>0</v>
      </c>
      <c r="T70" s="81">
        <f t="shared" si="46"/>
        <v>0</v>
      </c>
      <c r="U70" s="56">
        <f t="shared" si="44"/>
        <v>0</v>
      </c>
      <c r="V70" s="56" t="str">
        <f t="shared" si="15"/>
        <v/>
      </c>
      <c r="W70" s="56" t="str">
        <f t="shared" si="47"/>
        <v>　</v>
      </c>
      <c r="X70" s="81">
        <f t="shared" si="48"/>
        <v>0</v>
      </c>
      <c r="Y70" s="56" t="str">
        <f t="shared" si="49"/>
        <v/>
      </c>
      <c r="Z70" s="56">
        <v>0</v>
      </c>
      <c r="AA70" s="56">
        <f t="shared" si="50"/>
        <v>0</v>
      </c>
      <c r="AB70" s="56" t="str">
        <f t="shared" si="17"/>
        <v/>
      </c>
      <c r="AC70" s="56" t="str">
        <f t="shared" si="61"/>
        <v/>
      </c>
      <c r="AD70" s="56" t="str">
        <f t="shared" si="62"/>
        <v/>
      </c>
      <c r="AE70" s="56" t="str">
        <f t="shared" si="51"/>
        <v/>
      </c>
      <c r="AF70" s="56" t="str">
        <f t="shared" si="52"/>
        <v/>
      </c>
      <c r="AG70" s="56" t="str">
        <f t="shared" si="53"/>
        <v/>
      </c>
      <c r="AH70" s="56" t="str">
        <f t="shared" si="54"/>
        <v/>
      </c>
      <c r="AI70" s="56" t="str">
        <f t="shared" si="55"/>
        <v/>
      </c>
      <c r="AJ70" s="56" t="str">
        <f t="shared" si="56"/>
        <v/>
      </c>
      <c r="AK70" s="56" t="str">
        <f t="shared" si="57"/>
        <v>999:99.99</v>
      </c>
      <c r="AL70" s="56" t="str">
        <f t="shared" si="58"/>
        <v>999:99.99</v>
      </c>
      <c r="AM70" s="56" t="str">
        <f t="shared" si="59"/>
        <v>999:99.99</v>
      </c>
      <c r="AN70" s="56" t="str">
        <f t="shared" si="60"/>
        <v>999:99.99</v>
      </c>
      <c r="AO70" s="4">
        <f t="shared" si="21"/>
        <v>0</v>
      </c>
      <c r="AS70" s="4">
        <f t="shared" si="63"/>
        <v>0</v>
      </c>
      <c r="AT70" s="4">
        <f t="shared" si="64"/>
        <v>0</v>
      </c>
      <c r="AU70" s="4">
        <f t="shared" si="65"/>
        <v>0</v>
      </c>
      <c r="AV70" s="4">
        <f t="shared" si="66"/>
        <v>0</v>
      </c>
    </row>
    <row r="71" spans="1:51" ht="20.100000000000001" customHeight="1">
      <c r="A71" s="9" t="str">
        <f t="shared" si="67"/>
        <v/>
      </c>
      <c r="B71" s="43"/>
      <c r="C71" s="44"/>
      <c r="D71" s="100"/>
      <c r="E71" s="101"/>
      <c r="F71" s="101"/>
      <c r="G71" s="101"/>
      <c r="H71" s="101"/>
      <c r="I71" s="100"/>
      <c r="J71" s="102"/>
      <c r="K71" s="103"/>
      <c r="L71" s="102"/>
      <c r="M71" s="103"/>
      <c r="N71" s="102"/>
      <c r="O71" s="103"/>
      <c r="P71" s="102"/>
      <c r="Q71" s="103"/>
      <c r="R71" s="12"/>
      <c r="S71" s="81">
        <f t="shared" si="45"/>
        <v>0</v>
      </c>
      <c r="T71" s="81">
        <f t="shared" si="46"/>
        <v>0</v>
      </c>
      <c r="U71" s="56">
        <f t="shared" si="44"/>
        <v>0</v>
      </c>
      <c r="V71" s="56" t="str">
        <f t="shared" ref="V71:V127" si="68">IF(OR(W71="",X71=0),"",U71)</f>
        <v/>
      </c>
      <c r="W71" s="56" t="str">
        <f t="shared" si="47"/>
        <v>　</v>
      </c>
      <c r="X71" s="81">
        <f t="shared" si="48"/>
        <v>0</v>
      </c>
      <c r="Y71" s="56" t="str">
        <f t="shared" si="49"/>
        <v/>
      </c>
      <c r="Z71" s="56">
        <v>0</v>
      </c>
      <c r="AA71" s="56">
        <f t="shared" si="50"/>
        <v>0</v>
      </c>
      <c r="AB71" s="56" t="str">
        <f t="shared" ref="AB71:AB127" si="69">V71</f>
        <v/>
      </c>
      <c r="AC71" s="56" t="str">
        <f t="shared" si="61"/>
        <v/>
      </c>
      <c r="AD71" s="56" t="str">
        <f t="shared" si="62"/>
        <v/>
      </c>
      <c r="AE71" s="56" t="str">
        <f t="shared" si="51"/>
        <v/>
      </c>
      <c r="AF71" s="56" t="str">
        <f t="shared" si="52"/>
        <v/>
      </c>
      <c r="AG71" s="56" t="str">
        <f t="shared" si="53"/>
        <v/>
      </c>
      <c r="AH71" s="56" t="str">
        <f t="shared" si="54"/>
        <v/>
      </c>
      <c r="AI71" s="56" t="str">
        <f t="shared" si="55"/>
        <v/>
      </c>
      <c r="AJ71" s="56" t="str">
        <f t="shared" si="56"/>
        <v/>
      </c>
      <c r="AK71" s="56" t="str">
        <f t="shared" si="57"/>
        <v>999:99.99</v>
      </c>
      <c r="AL71" s="56" t="str">
        <f t="shared" si="58"/>
        <v>999:99.99</v>
      </c>
      <c r="AM71" s="56" t="str">
        <f t="shared" si="59"/>
        <v>999:99.99</v>
      </c>
      <c r="AN71" s="56" t="str">
        <f t="shared" si="60"/>
        <v>999:99.99</v>
      </c>
      <c r="AO71" s="4">
        <f t="shared" ref="AO71:AO127" si="70">IF(AND(E71&lt;&gt;"",I71=""),1,0)</f>
        <v>0</v>
      </c>
      <c r="AS71" s="4">
        <f t="shared" si="63"/>
        <v>0</v>
      </c>
      <c r="AT71" s="4">
        <f t="shared" si="64"/>
        <v>0</v>
      </c>
      <c r="AU71" s="4">
        <f t="shared" si="65"/>
        <v>0</v>
      </c>
      <c r="AV71" s="4">
        <f t="shared" si="66"/>
        <v>0</v>
      </c>
    </row>
    <row r="72" spans="1:51" ht="20.100000000000001" customHeight="1">
      <c r="A72" s="9" t="str">
        <f t="shared" si="67"/>
        <v/>
      </c>
      <c r="B72" s="43"/>
      <c r="C72" s="44"/>
      <c r="D72" s="100"/>
      <c r="E72" s="101"/>
      <c r="F72" s="101"/>
      <c r="G72" s="101"/>
      <c r="H72" s="101"/>
      <c r="I72" s="100"/>
      <c r="J72" s="102"/>
      <c r="K72" s="103"/>
      <c r="L72" s="102"/>
      <c r="M72" s="103"/>
      <c r="N72" s="102"/>
      <c r="O72" s="103"/>
      <c r="P72" s="102"/>
      <c r="Q72" s="103"/>
      <c r="R72" s="12"/>
      <c r="S72" s="81">
        <f t="shared" si="45"/>
        <v>0</v>
      </c>
      <c r="T72" s="81">
        <f t="shared" si="46"/>
        <v>0</v>
      </c>
      <c r="U72" s="56">
        <f t="shared" si="44"/>
        <v>0</v>
      </c>
      <c r="V72" s="56" t="str">
        <f t="shared" si="68"/>
        <v/>
      </c>
      <c r="W72" s="56" t="str">
        <f t="shared" si="47"/>
        <v>　</v>
      </c>
      <c r="X72" s="81">
        <f t="shared" si="48"/>
        <v>0</v>
      </c>
      <c r="Y72" s="56" t="str">
        <f t="shared" si="49"/>
        <v/>
      </c>
      <c r="Z72" s="56">
        <v>0</v>
      </c>
      <c r="AA72" s="56">
        <f t="shared" si="50"/>
        <v>0</v>
      </c>
      <c r="AB72" s="56" t="str">
        <f t="shared" si="69"/>
        <v/>
      </c>
      <c r="AC72" s="56" t="str">
        <f t="shared" si="61"/>
        <v/>
      </c>
      <c r="AD72" s="56" t="str">
        <f t="shared" si="62"/>
        <v/>
      </c>
      <c r="AE72" s="56" t="str">
        <f t="shared" si="51"/>
        <v/>
      </c>
      <c r="AF72" s="56" t="str">
        <f t="shared" si="52"/>
        <v/>
      </c>
      <c r="AG72" s="56" t="str">
        <f t="shared" si="53"/>
        <v/>
      </c>
      <c r="AH72" s="56" t="str">
        <f t="shared" si="54"/>
        <v/>
      </c>
      <c r="AI72" s="56" t="str">
        <f t="shared" si="55"/>
        <v/>
      </c>
      <c r="AJ72" s="56" t="str">
        <f t="shared" si="56"/>
        <v/>
      </c>
      <c r="AK72" s="56" t="str">
        <f t="shared" si="57"/>
        <v>999:99.99</v>
      </c>
      <c r="AL72" s="56" t="str">
        <f t="shared" si="58"/>
        <v>999:99.99</v>
      </c>
      <c r="AM72" s="56" t="str">
        <f t="shared" si="59"/>
        <v>999:99.99</v>
      </c>
      <c r="AN72" s="56" t="str">
        <f t="shared" si="60"/>
        <v>999:99.99</v>
      </c>
      <c r="AO72" s="4">
        <f t="shared" si="70"/>
        <v>0</v>
      </c>
      <c r="AP72" s="37">
        <v>0</v>
      </c>
      <c r="AS72" s="4">
        <f t="shared" si="63"/>
        <v>0</v>
      </c>
      <c r="AT72" s="4">
        <f t="shared" si="64"/>
        <v>0</v>
      </c>
      <c r="AU72" s="4">
        <f t="shared" si="65"/>
        <v>0</v>
      </c>
      <c r="AV72" s="4">
        <f t="shared" si="66"/>
        <v>0</v>
      </c>
    </row>
    <row r="73" spans="1:51" ht="20.100000000000001" customHeight="1">
      <c r="A73" s="9" t="str">
        <f t="shared" si="67"/>
        <v/>
      </c>
      <c r="B73" s="43"/>
      <c r="C73" s="44"/>
      <c r="D73" s="100"/>
      <c r="E73" s="101"/>
      <c r="F73" s="101"/>
      <c r="G73" s="101"/>
      <c r="H73" s="101"/>
      <c r="I73" s="100"/>
      <c r="J73" s="102"/>
      <c r="K73" s="103"/>
      <c r="L73" s="102"/>
      <c r="M73" s="103"/>
      <c r="N73" s="102"/>
      <c r="O73" s="103"/>
      <c r="P73" s="102"/>
      <c r="Q73" s="103"/>
      <c r="R73" s="12"/>
      <c r="S73" s="81">
        <f t="shared" si="45"/>
        <v>0</v>
      </c>
      <c r="T73" s="81">
        <f t="shared" si="46"/>
        <v>0</v>
      </c>
      <c r="U73" s="56">
        <f t="shared" si="44"/>
        <v>0</v>
      </c>
      <c r="V73" s="56" t="str">
        <f t="shared" si="68"/>
        <v/>
      </c>
      <c r="W73" s="56" t="str">
        <f t="shared" si="47"/>
        <v>　</v>
      </c>
      <c r="X73" s="81">
        <f t="shared" si="48"/>
        <v>0</v>
      </c>
      <c r="Y73" s="56" t="str">
        <f t="shared" si="49"/>
        <v/>
      </c>
      <c r="Z73" s="56">
        <v>0</v>
      </c>
      <c r="AA73" s="56">
        <f t="shared" si="50"/>
        <v>0</v>
      </c>
      <c r="AB73" s="56" t="str">
        <f t="shared" si="69"/>
        <v/>
      </c>
      <c r="AC73" s="56" t="str">
        <f t="shared" si="61"/>
        <v/>
      </c>
      <c r="AD73" s="56" t="str">
        <f t="shared" si="62"/>
        <v/>
      </c>
      <c r="AE73" s="56" t="str">
        <f t="shared" si="51"/>
        <v/>
      </c>
      <c r="AF73" s="56" t="str">
        <f t="shared" si="52"/>
        <v/>
      </c>
      <c r="AG73" s="56" t="str">
        <f t="shared" si="53"/>
        <v/>
      </c>
      <c r="AH73" s="56" t="str">
        <f t="shared" si="54"/>
        <v/>
      </c>
      <c r="AI73" s="56" t="str">
        <f t="shared" si="55"/>
        <v/>
      </c>
      <c r="AJ73" s="56" t="str">
        <f t="shared" si="56"/>
        <v/>
      </c>
      <c r="AK73" s="56" t="str">
        <f t="shared" si="57"/>
        <v>999:99.99</v>
      </c>
      <c r="AL73" s="56" t="str">
        <f t="shared" si="58"/>
        <v>999:99.99</v>
      </c>
      <c r="AM73" s="56" t="str">
        <f t="shared" si="59"/>
        <v>999:99.99</v>
      </c>
      <c r="AN73" s="56" t="str">
        <f t="shared" si="60"/>
        <v>999:99.99</v>
      </c>
      <c r="AO73" s="4">
        <f t="shared" si="70"/>
        <v>0</v>
      </c>
      <c r="AP73" s="37">
        <f t="shared" ref="AP73:AP104" si="71">AP72+IF(W68="",0,1)</f>
        <v>1</v>
      </c>
      <c r="AQ73" s="37">
        <f t="shared" ref="AQ73:AQ104" si="72">IF(W68="","",AP73)</f>
        <v>1</v>
      </c>
      <c r="AS73" s="4">
        <f t="shared" si="63"/>
        <v>0</v>
      </c>
      <c r="AT73" s="4">
        <f t="shared" si="64"/>
        <v>0</v>
      </c>
      <c r="AU73" s="4">
        <f t="shared" si="65"/>
        <v>0</v>
      </c>
      <c r="AV73" s="4">
        <f t="shared" si="66"/>
        <v>0</v>
      </c>
    </row>
    <row r="74" spans="1:51" ht="20.100000000000001" customHeight="1">
      <c r="A74" s="9" t="str">
        <f t="shared" si="67"/>
        <v/>
      </c>
      <c r="B74" s="43"/>
      <c r="C74" s="44"/>
      <c r="D74" s="100"/>
      <c r="E74" s="101"/>
      <c r="F74" s="101"/>
      <c r="G74" s="101"/>
      <c r="H74" s="101"/>
      <c r="I74" s="100"/>
      <c r="J74" s="102"/>
      <c r="K74" s="103"/>
      <c r="L74" s="102"/>
      <c r="M74" s="103"/>
      <c r="N74" s="102"/>
      <c r="O74" s="103"/>
      <c r="P74" s="102"/>
      <c r="Q74" s="103"/>
      <c r="R74" s="12"/>
      <c r="S74" s="81">
        <f t="shared" si="45"/>
        <v>0</v>
      </c>
      <c r="T74" s="81">
        <f t="shared" si="46"/>
        <v>0</v>
      </c>
      <c r="U74" s="56">
        <f t="shared" si="44"/>
        <v>0</v>
      </c>
      <c r="V74" s="56" t="str">
        <f t="shared" si="68"/>
        <v/>
      </c>
      <c r="W74" s="56" t="str">
        <f t="shared" si="47"/>
        <v>　</v>
      </c>
      <c r="X74" s="81">
        <f t="shared" si="48"/>
        <v>0</v>
      </c>
      <c r="Y74" s="56" t="str">
        <f t="shared" si="49"/>
        <v/>
      </c>
      <c r="Z74" s="56">
        <v>0</v>
      </c>
      <c r="AA74" s="56">
        <f t="shared" si="50"/>
        <v>0</v>
      </c>
      <c r="AB74" s="56" t="str">
        <f t="shared" si="69"/>
        <v/>
      </c>
      <c r="AC74" s="56" t="str">
        <f t="shared" si="61"/>
        <v/>
      </c>
      <c r="AD74" s="56" t="str">
        <f t="shared" si="62"/>
        <v/>
      </c>
      <c r="AE74" s="56" t="str">
        <f t="shared" si="51"/>
        <v/>
      </c>
      <c r="AF74" s="56" t="str">
        <f t="shared" si="52"/>
        <v/>
      </c>
      <c r="AG74" s="56" t="str">
        <f t="shared" si="53"/>
        <v/>
      </c>
      <c r="AH74" s="56" t="str">
        <f t="shared" si="54"/>
        <v/>
      </c>
      <c r="AI74" s="56" t="str">
        <f t="shared" si="55"/>
        <v/>
      </c>
      <c r="AJ74" s="56" t="str">
        <f t="shared" si="56"/>
        <v/>
      </c>
      <c r="AK74" s="56" t="str">
        <f t="shared" si="57"/>
        <v>999:99.99</v>
      </c>
      <c r="AL74" s="56" t="str">
        <f t="shared" si="58"/>
        <v>999:99.99</v>
      </c>
      <c r="AM74" s="56" t="str">
        <f t="shared" si="59"/>
        <v>999:99.99</v>
      </c>
      <c r="AN74" s="56" t="str">
        <f t="shared" si="60"/>
        <v>999:99.99</v>
      </c>
      <c r="AO74" s="4">
        <f t="shared" si="70"/>
        <v>0</v>
      </c>
      <c r="AP74" s="37">
        <f t="shared" si="71"/>
        <v>2</v>
      </c>
      <c r="AQ74" s="37">
        <f t="shared" si="72"/>
        <v>2</v>
      </c>
      <c r="AS74" s="4">
        <f t="shared" si="63"/>
        <v>0</v>
      </c>
      <c r="AT74" s="4">
        <f t="shared" si="64"/>
        <v>0</v>
      </c>
      <c r="AU74" s="4">
        <f t="shared" si="65"/>
        <v>0</v>
      </c>
      <c r="AV74" s="4">
        <f t="shared" si="66"/>
        <v>0</v>
      </c>
    </row>
    <row r="75" spans="1:51" ht="20.100000000000001" customHeight="1">
      <c r="A75" s="9" t="str">
        <f t="shared" si="67"/>
        <v/>
      </c>
      <c r="B75" s="43"/>
      <c r="C75" s="44"/>
      <c r="D75" s="100"/>
      <c r="E75" s="101"/>
      <c r="F75" s="101"/>
      <c r="G75" s="101"/>
      <c r="H75" s="101"/>
      <c r="I75" s="100"/>
      <c r="J75" s="102"/>
      <c r="K75" s="103"/>
      <c r="L75" s="102"/>
      <c r="M75" s="103"/>
      <c r="N75" s="102"/>
      <c r="O75" s="103"/>
      <c r="P75" s="102"/>
      <c r="Q75" s="103"/>
      <c r="R75" s="12"/>
      <c r="S75" s="81">
        <f t="shared" si="45"/>
        <v>0</v>
      </c>
      <c r="T75" s="81">
        <f t="shared" si="46"/>
        <v>0</v>
      </c>
      <c r="U75" s="56">
        <f t="shared" si="44"/>
        <v>0</v>
      </c>
      <c r="V75" s="56" t="str">
        <f t="shared" si="68"/>
        <v/>
      </c>
      <c r="W75" s="56" t="str">
        <f t="shared" si="47"/>
        <v>　</v>
      </c>
      <c r="X75" s="81">
        <f t="shared" si="48"/>
        <v>0</v>
      </c>
      <c r="Y75" s="56" t="str">
        <f t="shared" si="49"/>
        <v/>
      </c>
      <c r="Z75" s="56">
        <v>0</v>
      </c>
      <c r="AA75" s="56">
        <f t="shared" si="50"/>
        <v>0</v>
      </c>
      <c r="AB75" s="56" t="str">
        <f t="shared" si="69"/>
        <v/>
      </c>
      <c r="AC75" s="56" t="str">
        <f t="shared" si="61"/>
        <v/>
      </c>
      <c r="AD75" s="56" t="str">
        <f t="shared" si="62"/>
        <v/>
      </c>
      <c r="AE75" s="56" t="str">
        <f t="shared" si="51"/>
        <v/>
      </c>
      <c r="AF75" s="56" t="str">
        <f t="shared" si="52"/>
        <v/>
      </c>
      <c r="AG75" s="56" t="str">
        <f t="shared" si="53"/>
        <v/>
      </c>
      <c r="AH75" s="56" t="str">
        <f t="shared" si="54"/>
        <v/>
      </c>
      <c r="AI75" s="56" t="str">
        <f t="shared" si="55"/>
        <v/>
      </c>
      <c r="AJ75" s="56" t="str">
        <f t="shared" si="56"/>
        <v/>
      </c>
      <c r="AK75" s="56" t="str">
        <f t="shared" si="57"/>
        <v>999:99.99</v>
      </c>
      <c r="AL75" s="56" t="str">
        <f t="shared" si="58"/>
        <v>999:99.99</v>
      </c>
      <c r="AM75" s="56" t="str">
        <f t="shared" si="59"/>
        <v>999:99.99</v>
      </c>
      <c r="AN75" s="56" t="str">
        <f t="shared" si="60"/>
        <v>999:99.99</v>
      </c>
      <c r="AO75" s="4">
        <f t="shared" si="70"/>
        <v>0</v>
      </c>
      <c r="AP75" s="37">
        <f t="shared" si="71"/>
        <v>3</v>
      </c>
      <c r="AQ75" s="37">
        <f t="shared" si="72"/>
        <v>3</v>
      </c>
      <c r="AS75" s="4">
        <f t="shared" si="63"/>
        <v>0</v>
      </c>
      <c r="AT75" s="4">
        <f t="shared" si="64"/>
        <v>0</v>
      </c>
      <c r="AU75" s="4">
        <f t="shared" si="65"/>
        <v>0</v>
      </c>
      <c r="AV75" s="4">
        <f t="shared" si="66"/>
        <v>0</v>
      </c>
    </row>
    <row r="76" spans="1:51" ht="20.100000000000001" customHeight="1">
      <c r="A76" s="9" t="str">
        <f t="shared" si="67"/>
        <v/>
      </c>
      <c r="B76" s="43"/>
      <c r="C76" s="44"/>
      <c r="D76" s="100"/>
      <c r="E76" s="101"/>
      <c r="F76" s="101"/>
      <c r="G76" s="101"/>
      <c r="H76" s="101"/>
      <c r="I76" s="100"/>
      <c r="J76" s="102"/>
      <c r="K76" s="103"/>
      <c r="L76" s="102"/>
      <c r="M76" s="103"/>
      <c r="N76" s="102"/>
      <c r="O76" s="103"/>
      <c r="P76" s="102"/>
      <c r="Q76" s="103"/>
      <c r="R76" s="12"/>
      <c r="S76" s="81">
        <f t="shared" si="45"/>
        <v>0</v>
      </c>
      <c r="T76" s="81">
        <f t="shared" si="46"/>
        <v>0</v>
      </c>
      <c r="U76" s="56">
        <f t="shared" si="44"/>
        <v>0</v>
      </c>
      <c r="V76" s="56" t="str">
        <f t="shared" si="68"/>
        <v/>
      </c>
      <c r="W76" s="56" t="str">
        <f t="shared" si="47"/>
        <v>　</v>
      </c>
      <c r="X76" s="81">
        <f t="shared" si="48"/>
        <v>0</v>
      </c>
      <c r="Y76" s="56" t="str">
        <f t="shared" si="49"/>
        <v/>
      </c>
      <c r="Z76" s="56">
        <v>0</v>
      </c>
      <c r="AA76" s="56">
        <f t="shared" si="50"/>
        <v>0</v>
      </c>
      <c r="AB76" s="56" t="str">
        <f t="shared" si="69"/>
        <v/>
      </c>
      <c r="AC76" s="56" t="str">
        <f t="shared" si="61"/>
        <v/>
      </c>
      <c r="AD76" s="56" t="str">
        <f t="shared" si="62"/>
        <v/>
      </c>
      <c r="AE76" s="56" t="str">
        <f t="shared" si="51"/>
        <v/>
      </c>
      <c r="AF76" s="56" t="str">
        <f t="shared" si="52"/>
        <v/>
      </c>
      <c r="AG76" s="56" t="str">
        <f t="shared" si="53"/>
        <v/>
      </c>
      <c r="AH76" s="56" t="str">
        <f t="shared" si="54"/>
        <v/>
      </c>
      <c r="AI76" s="56" t="str">
        <f t="shared" si="55"/>
        <v/>
      </c>
      <c r="AJ76" s="56" t="str">
        <f t="shared" si="56"/>
        <v/>
      </c>
      <c r="AK76" s="56" t="str">
        <f t="shared" si="57"/>
        <v>999:99.99</v>
      </c>
      <c r="AL76" s="56" t="str">
        <f t="shared" si="58"/>
        <v>999:99.99</v>
      </c>
      <c r="AM76" s="56" t="str">
        <f t="shared" si="59"/>
        <v>999:99.99</v>
      </c>
      <c r="AN76" s="56" t="str">
        <f t="shared" si="60"/>
        <v>999:99.99</v>
      </c>
      <c r="AO76" s="4">
        <f t="shared" si="70"/>
        <v>0</v>
      </c>
      <c r="AP76" s="37">
        <f t="shared" si="71"/>
        <v>4</v>
      </c>
      <c r="AQ76" s="37">
        <f t="shared" si="72"/>
        <v>4</v>
      </c>
      <c r="AS76" s="4">
        <f t="shared" si="63"/>
        <v>0</v>
      </c>
      <c r="AT76" s="4">
        <f t="shared" si="64"/>
        <v>0</v>
      </c>
      <c r="AU76" s="4">
        <f t="shared" si="65"/>
        <v>0</v>
      </c>
      <c r="AV76" s="4">
        <f t="shared" si="66"/>
        <v>0</v>
      </c>
    </row>
    <row r="77" spans="1:51" ht="20.100000000000001" customHeight="1">
      <c r="A77" s="9" t="str">
        <f t="shared" si="67"/>
        <v/>
      </c>
      <c r="B77" s="43"/>
      <c r="C77" s="44"/>
      <c r="D77" s="100"/>
      <c r="E77" s="101"/>
      <c r="F77" s="101"/>
      <c r="G77" s="101"/>
      <c r="H77" s="101"/>
      <c r="I77" s="100"/>
      <c r="J77" s="102"/>
      <c r="K77" s="103"/>
      <c r="L77" s="102"/>
      <c r="M77" s="103"/>
      <c r="N77" s="102"/>
      <c r="O77" s="103"/>
      <c r="P77" s="102"/>
      <c r="Q77" s="103"/>
      <c r="R77" s="12"/>
      <c r="S77" s="81">
        <f t="shared" si="45"/>
        <v>0</v>
      </c>
      <c r="T77" s="81">
        <f t="shared" si="46"/>
        <v>0</v>
      </c>
      <c r="U77" s="56">
        <f t="shared" si="44"/>
        <v>0</v>
      </c>
      <c r="V77" s="56" t="str">
        <f t="shared" si="68"/>
        <v/>
      </c>
      <c r="W77" s="56" t="str">
        <f t="shared" si="47"/>
        <v>　</v>
      </c>
      <c r="X77" s="81">
        <f t="shared" si="48"/>
        <v>0</v>
      </c>
      <c r="Y77" s="56" t="str">
        <f t="shared" si="49"/>
        <v/>
      </c>
      <c r="Z77" s="56">
        <v>0</v>
      </c>
      <c r="AA77" s="56">
        <f t="shared" si="50"/>
        <v>0</v>
      </c>
      <c r="AB77" s="56" t="str">
        <f t="shared" si="69"/>
        <v/>
      </c>
      <c r="AC77" s="56" t="str">
        <f t="shared" si="61"/>
        <v/>
      </c>
      <c r="AD77" s="56" t="str">
        <f t="shared" si="62"/>
        <v/>
      </c>
      <c r="AE77" s="56" t="str">
        <f t="shared" si="51"/>
        <v/>
      </c>
      <c r="AF77" s="56" t="str">
        <f t="shared" si="52"/>
        <v/>
      </c>
      <c r="AG77" s="56" t="str">
        <f t="shared" si="53"/>
        <v/>
      </c>
      <c r="AH77" s="56" t="str">
        <f t="shared" si="54"/>
        <v/>
      </c>
      <c r="AI77" s="56" t="str">
        <f t="shared" si="55"/>
        <v/>
      </c>
      <c r="AJ77" s="56" t="str">
        <f t="shared" si="56"/>
        <v/>
      </c>
      <c r="AK77" s="56" t="str">
        <f t="shared" si="57"/>
        <v>999:99.99</v>
      </c>
      <c r="AL77" s="56" t="str">
        <f t="shared" si="58"/>
        <v>999:99.99</v>
      </c>
      <c r="AM77" s="56" t="str">
        <f t="shared" si="59"/>
        <v>999:99.99</v>
      </c>
      <c r="AN77" s="56" t="str">
        <f t="shared" si="60"/>
        <v>999:99.99</v>
      </c>
      <c r="AO77" s="4">
        <f t="shared" si="70"/>
        <v>0</v>
      </c>
      <c r="AP77" s="37">
        <f t="shared" si="71"/>
        <v>5</v>
      </c>
      <c r="AQ77" s="37">
        <f t="shared" si="72"/>
        <v>5</v>
      </c>
      <c r="AS77" s="4">
        <f t="shared" si="63"/>
        <v>0</v>
      </c>
      <c r="AT77" s="4">
        <f t="shared" si="64"/>
        <v>0</v>
      </c>
      <c r="AU77" s="4">
        <f t="shared" si="65"/>
        <v>0</v>
      </c>
      <c r="AV77" s="4">
        <f t="shared" si="66"/>
        <v>0</v>
      </c>
    </row>
    <row r="78" spans="1:51" ht="20.100000000000001" customHeight="1">
      <c r="A78" s="9" t="str">
        <f t="shared" si="67"/>
        <v/>
      </c>
      <c r="B78" s="43"/>
      <c r="C78" s="44"/>
      <c r="D78" s="100"/>
      <c r="E78" s="101"/>
      <c r="F78" s="101"/>
      <c r="G78" s="101"/>
      <c r="H78" s="101"/>
      <c r="I78" s="100"/>
      <c r="J78" s="102"/>
      <c r="K78" s="103"/>
      <c r="L78" s="102"/>
      <c r="M78" s="103"/>
      <c r="N78" s="102"/>
      <c r="O78" s="103"/>
      <c r="P78" s="102"/>
      <c r="Q78" s="103"/>
      <c r="R78" s="12"/>
      <c r="S78" s="81">
        <f t="shared" si="45"/>
        <v>0</v>
      </c>
      <c r="T78" s="81">
        <f t="shared" si="46"/>
        <v>0</v>
      </c>
      <c r="U78" s="56">
        <f t="shared" si="44"/>
        <v>0</v>
      </c>
      <c r="V78" s="56" t="str">
        <f t="shared" si="68"/>
        <v/>
      </c>
      <c r="W78" s="56" t="str">
        <f t="shared" si="47"/>
        <v>　</v>
      </c>
      <c r="X78" s="81">
        <f t="shared" si="48"/>
        <v>0</v>
      </c>
      <c r="Y78" s="56" t="str">
        <f t="shared" si="49"/>
        <v/>
      </c>
      <c r="Z78" s="56">
        <v>0</v>
      </c>
      <c r="AA78" s="56">
        <f t="shared" si="50"/>
        <v>0</v>
      </c>
      <c r="AB78" s="56" t="str">
        <f t="shared" si="69"/>
        <v/>
      </c>
      <c r="AC78" s="56" t="str">
        <f t="shared" si="61"/>
        <v/>
      </c>
      <c r="AD78" s="56" t="str">
        <f t="shared" si="62"/>
        <v/>
      </c>
      <c r="AE78" s="56" t="str">
        <f t="shared" si="51"/>
        <v/>
      </c>
      <c r="AF78" s="56" t="str">
        <f t="shared" si="52"/>
        <v/>
      </c>
      <c r="AG78" s="56" t="str">
        <f t="shared" si="53"/>
        <v/>
      </c>
      <c r="AH78" s="56" t="str">
        <f t="shared" si="54"/>
        <v/>
      </c>
      <c r="AI78" s="56" t="str">
        <f t="shared" si="55"/>
        <v/>
      </c>
      <c r="AJ78" s="56" t="str">
        <f t="shared" si="56"/>
        <v/>
      </c>
      <c r="AK78" s="56" t="str">
        <f t="shared" si="57"/>
        <v>999:99.99</v>
      </c>
      <c r="AL78" s="56" t="str">
        <f t="shared" si="58"/>
        <v>999:99.99</v>
      </c>
      <c r="AM78" s="56" t="str">
        <f t="shared" si="59"/>
        <v>999:99.99</v>
      </c>
      <c r="AN78" s="56" t="str">
        <f t="shared" si="60"/>
        <v>999:99.99</v>
      </c>
      <c r="AO78" s="4">
        <f t="shared" si="70"/>
        <v>0</v>
      </c>
      <c r="AP78" s="37">
        <f t="shared" si="71"/>
        <v>6</v>
      </c>
      <c r="AQ78" s="37">
        <f t="shared" si="72"/>
        <v>6</v>
      </c>
      <c r="AS78" s="4">
        <f t="shared" si="63"/>
        <v>0</v>
      </c>
      <c r="AT78" s="4">
        <f t="shared" si="64"/>
        <v>0</v>
      </c>
      <c r="AU78" s="4">
        <f t="shared" si="65"/>
        <v>0</v>
      </c>
      <c r="AV78" s="4">
        <f t="shared" si="66"/>
        <v>0</v>
      </c>
    </row>
    <row r="79" spans="1:51" ht="20.100000000000001" customHeight="1">
      <c r="A79" s="9" t="str">
        <f t="shared" si="67"/>
        <v/>
      </c>
      <c r="B79" s="43"/>
      <c r="C79" s="44"/>
      <c r="D79" s="100"/>
      <c r="E79" s="101"/>
      <c r="F79" s="101"/>
      <c r="G79" s="101"/>
      <c r="H79" s="101"/>
      <c r="I79" s="100"/>
      <c r="J79" s="102"/>
      <c r="K79" s="103"/>
      <c r="L79" s="102"/>
      <c r="M79" s="103"/>
      <c r="N79" s="102"/>
      <c r="O79" s="103"/>
      <c r="P79" s="102"/>
      <c r="Q79" s="103"/>
      <c r="R79" s="12"/>
      <c r="S79" s="81">
        <f t="shared" si="45"/>
        <v>0</v>
      </c>
      <c r="T79" s="81">
        <f t="shared" si="46"/>
        <v>0</v>
      </c>
      <c r="U79" s="56">
        <f t="shared" si="44"/>
        <v>0</v>
      </c>
      <c r="V79" s="56" t="str">
        <f t="shared" si="68"/>
        <v/>
      </c>
      <c r="W79" s="56" t="str">
        <f t="shared" si="47"/>
        <v>　</v>
      </c>
      <c r="X79" s="81">
        <f t="shared" si="48"/>
        <v>0</v>
      </c>
      <c r="Y79" s="56" t="str">
        <f t="shared" si="49"/>
        <v/>
      </c>
      <c r="Z79" s="56">
        <v>0</v>
      </c>
      <c r="AA79" s="56">
        <f t="shared" si="50"/>
        <v>0</v>
      </c>
      <c r="AB79" s="56" t="str">
        <f t="shared" si="69"/>
        <v/>
      </c>
      <c r="AC79" s="56" t="str">
        <f t="shared" si="61"/>
        <v/>
      </c>
      <c r="AD79" s="56" t="str">
        <f t="shared" si="62"/>
        <v/>
      </c>
      <c r="AE79" s="56" t="str">
        <f t="shared" si="51"/>
        <v/>
      </c>
      <c r="AF79" s="56" t="str">
        <f t="shared" si="52"/>
        <v/>
      </c>
      <c r="AG79" s="56" t="str">
        <f t="shared" si="53"/>
        <v/>
      </c>
      <c r="AH79" s="56" t="str">
        <f t="shared" si="54"/>
        <v/>
      </c>
      <c r="AI79" s="56" t="str">
        <f t="shared" si="55"/>
        <v/>
      </c>
      <c r="AJ79" s="56" t="str">
        <f t="shared" si="56"/>
        <v/>
      </c>
      <c r="AK79" s="56" t="str">
        <f t="shared" si="57"/>
        <v>999:99.99</v>
      </c>
      <c r="AL79" s="56" t="str">
        <f t="shared" si="58"/>
        <v>999:99.99</v>
      </c>
      <c r="AM79" s="56" t="str">
        <f t="shared" si="59"/>
        <v>999:99.99</v>
      </c>
      <c r="AN79" s="56" t="str">
        <f t="shared" si="60"/>
        <v>999:99.99</v>
      </c>
      <c r="AO79" s="4">
        <f t="shared" si="70"/>
        <v>0</v>
      </c>
      <c r="AP79" s="37">
        <f t="shared" si="71"/>
        <v>7</v>
      </c>
      <c r="AQ79" s="37">
        <f t="shared" si="72"/>
        <v>7</v>
      </c>
      <c r="AS79" s="4">
        <f t="shared" si="63"/>
        <v>0</v>
      </c>
      <c r="AT79" s="4">
        <f t="shared" si="64"/>
        <v>0</v>
      </c>
      <c r="AU79" s="4">
        <f t="shared" si="65"/>
        <v>0</v>
      </c>
      <c r="AV79" s="4">
        <f t="shared" si="66"/>
        <v>0</v>
      </c>
    </row>
    <row r="80" spans="1:51" ht="20.100000000000001" customHeight="1">
      <c r="A80" s="9" t="str">
        <f t="shared" si="67"/>
        <v/>
      </c>
      <c r="B80" s="43"/>
      <c r="C80" s="44"/>
      <c r="D80" s="100"/>
      <c r="E80" s="101"/>
      <c r="F80" s="101"/>
      <c r="G80" s="101"/>
      <c r="H80" s="101"/>
      <c r="I80" s="100"/>
      <c r="J80" s="102"/>
      <c r="K80" s="103"/>
      <c r="L80" s="102"/>
      <c r="M80" s="103"/>
      <c r="N80" s="102"/>
      <c r="O80" s="103"/>
      <c r="P80" s="102"/>
      <c r="Q80" s="103"/>
      <c r="R80" s="12"/>
      <c r="S80" s="81">
        <f t="shared" si="45"/>
        <v>0</v>
      </c>
      <c r="T80" s="81">
        <f t="shared" si="46"/>
        <v>0</v>
      </c>
      <c r="U80" s="56">
        <f t="shared" si="44"/>
        <v>0</v>
      </c>
      <c r="V80" s="56" t="str">
        <f t="shared" si="68"/>
        <v/>
      </c>
      <c r="W80" s="56" t="str">
        <f t="shared" si="47"/>
        <v>　</v>
      </c>
      <c r="X80" s="81">
        <f t="shared" si="48"/>
        <v>0</v>
      </c>
      <c r="Y80" s="56" t="str">
        <f t="shared" si="49"/>
        <v/>
      </c>
      <c r="Z80" s="56">
        <v>0</v>
      </c>
      <c r="AA80" s="56">
        <f t="shared" si="50"/>
        <v>0</v>
      </c>
      <c r="AB80" s="56" t="str">
        <f t="shared" si="69"/>
        <v/>
      </c>
      <c r="AC80" s="56" t="str">
        <f t="shared" si="61"/>
        <v/>
      </c>
      <c r="AD80" s="56" t="str">
        <f t="shared" si="62"/>
        <v/>
      </c>
      <c r="AE80" s="56" t="str">
        <f t="shared" si="51"/>
        <v/>
      </c>
      <c r="AF80" s="56" t="str">
        <f t="shared" si="52"/>
        <v/>
      </c>
      <c r="AG80" s="56" t="str">
        <f t="shared" si="53"/>
        <v/>
      </c>
      <c r="AH80" s="56" t="str">
        <f t="shared" si="54"/>
        <v/>
      </c>
      <c r="AI80" s="56" t="str">
        <f t="shared" si="55"/>
        <v/>
      </c>
      <c r="AJ80" s="56" t="str">
        <f t="shared" si="56"/>
        <v/>
      </c>
      <c r="AK80" s="56" t="str">
        <f t="shared" si="57"/>
        <v>999:99.99</v>
      </c>
      <c r="AL80" s="56" t="str">
        <f t="shared" si="58"/>
        <v>999:99.99</v>
      </c>
      <c r="AM80" s="56" t="str">
        <f t="shared" si="59"/>
        <v>999:99.99</v>
      </c>
      <c r="AN80" s="56" t="str">
        <f t="shared" si="60"/>
        <v>999:99.99</v>
      </c>
      <c r="AO80" s="4">
        <f t="shared" si="70"/>
        <v>0</v>
      </c>
      <c r="AP80" s="37">
        <f t="shared" si="71"/>
        <v>8</v>
      </c>
      <c r="AQ80" s="37">
        <f t="shared" si="72"/>
        <v>8</v>
      </c>
      <c r="AS80" s="4">
        <f t="shared" si="63"/>
        <v>0</v>
      </c>
      <c r="AT80" s="4">
        <f t="shared" si="64"/>
        <v>0</v>
      </c>
      <c r="AU80" s="4">
        <f t="shared" si="65"/>
        <v>0</v>
      </c>
      <c r="AV80" s="4">
        <f t="shared" si="66"/>
        <v>0</v>
      </c>
    </row>
    <row r="81" spans="1:48" ht="20.100000000000001" customHeight="1">
      <c r="A81" s="9" t="str">
        <f t="shared" si="67"/>
        <v/>
      </c>
      <c r="B81" s="43"/>
      <c r="C81" s="44"/>
      <c r="D81" s="100"/>
      <c r="E81" s="101"/>
      <c r="F81" s="101"/>
      <c r="G81" s="101"/>
      <c r="H81" s="101"/>
      <c r="I81" s="100"/>
      <c r="J81" s="102"/>
      <c r="K81" s="103"/>
      <c r="L81" s="102"/>
      <c r="M81" s="103"/>
      <c r="N81" s="102"/>
      <c r="O81" s="103"/>
      <c r="P81" s="102"/>
      <c r="Q81" s="103"/>
      <c r="R81" s="12"/>
      <c r="S81" s="81">
        <f t="shared" si="45"/>
        <v>0</v>
      </c>
      <c r="T81" s="81">
        <f t="shared" si="46"/>
        <v>0</v>
      </c>
      <c r="U81" s="56">
        <f t="shared" si="44"/>
        <v>0</v>
      </c>
      <c r="V81" s="56" t="str">
        <f t="shared" si="68"/>
        <v/>
      </c>
      <c r="W81" s="56" t="str">
        <f t="shared" si="47"/>
        <v>　</v>
      </c>
      <c r="X81" s="81">
        <f t="shared" si="48"/>
        <v>0</v>
      </c>
      <c r="Y81" s="56" t="str">
        <f t="shared" si="49"/>
        <v/>
      </c>
      <c r="Z81" s="56">
        <v>0</v>
      </c>
      <c r="AA81" s="56">
        <f t="shared" si="50"/>
        <v>0</v>
      </c>
      <c r="AB81" s="56" t="str">
        <f t="shared" si="69"/>
        <v/>
      </c>
      <c r="AC81" s="56" t="str">
        <f t="shared" si="61"/>
        <v/>
      </c>
      <c r="AD81" s="56" t="str">
        <f t="shared" si="62"/>
        <v/>
      </c>
      <c r="AE81" s="56" t="str">
        <f t="shared" si="51"/>
        <v/>
      </c>
      <c r="AF81" s="56" t="str">
        <f t="shared" si="52"/>
        <v/>
      </c>
      <c r="AG81" s="56" t="str">
        <f t="shared" si="53"/>
        <v/>
      </c>
      <c r="AH81" s="56" t="str">
        <f t="shared" si="54"/>
        <v/>
      </c>
      <c r="AI81" s="56" t="str">
        <f t="shared" si="55"/>
        <v/>
      </c>
      <c r="AJ81" s="56" t="str">
        <f t="shared" si="56"/>
        <v/>
      </c>
      <c r="AK81" s="56" t="str">
        <f t="shared" si="57"/>
        <v>999:99.99</v>
      </c>
      <c r="AL81" s="56" t="str">
        <f t="shared" si="58"/>
        <v>999:99.99</v>
      </c>
      <c r="AM81" s="56" t="str">
        <f t="shared" si="59"/>
        <v>999:99.99</v>
      </c>
      <c r="AN81" s="56" t="str">
        <f t="shared" si="60"/>
        <v>999:99.99</v>
      </c>
      <c r="AO81" s="4">
        <f t="shared" si="70"/>
        <v>0</v>
      </c>
      <c r="AP81" s="37">
        <f t="shared" si="71"/>
        <v>9</v>
      </c>
      <c r="AQ81" s="37">
        <f t="shared" si="72"/>
        <v>9</v>
      </c>
      <c r="AS81" s="4">
        <f t="shared" si="63"/>
        <v>0</v>
      </c>
      <c r="AT81" s="4">
        <f t="shared" si="64"/>
        <v>0</v>
      </c>
      <c r="AU81" s="4">
        <f t="shared" si="65"/>
        <v>0</v>
      </c>
      <c r="AV81" s="4">
        <f t="shared" si="66"/>
        <v>0</v>
      </c>
    </row>
    <row r="82" spans="1:48" ht="20.100000000000001" customHeight="1">
      <c r="A82" s="9" t="str">
        <f t="shared" si="67"/>
        <v/>
      </c>
      <c r="B82" s="43"/>
      <c r="C82" s="44"/>
      <c r="D82" s="100"/>
      <c r="E82" s="101"/>
      <c r="F82" s="101"/>
      <c r="G82" s="101"/>
      <c r="H82" s="101"/>
      <c r="I82" s="100"/>
      <c r="J82" s="102"/>
      <c r="K82" s="103"/>
      <c r="L82" s="102"/>
      <c r="M82" s="103"/>
      <c r="N82" s="102"/>
      <c r="O82" s="103"/>
      <c r="P82" s="102"/>
      <c r="Q82" s="103"/>
      <c r="R82" s="12"/>
      <c r="S82" s="81">
        <f t="shared" si="45"/>
        <v>0</v>
      </c>
      <c r="T82" s="81">
        <f t="shared" si="46"/>
        <v>0</v>
      </c>
      <c r="U82" s="56">
        <f t="shared" si="44"/>
        <v>0</v>
      </c>
      <c r="V82" s="56" t="str">
        <f t="shared" si="68"/>
        <v/>
      </c>
      <c r="W82" s="56" t="str">
        <f t="shared" si="47"/>
        <v>　</v>
      </c>
      <c r="X82" s="81">
        <f t="shared" si="48"/>
        <v>0</v>
      </c>
      <c r="Y82" s="56" t="str">
        <f t="shared" si="49"/>
        <v/>
      </c>
      <c r="Z82" s="56">
        <v>0</v>
      </c>
      <c r="AA82" s="56">
        <f t="shared" si="50"/>
        <v>0</v>
      </c>
      <c r="AB82" s="56" t="str">
        <f t="shared" si="69"/>
        <v/>
      </c>
      <c r="AC82" s="56" t="str">
        <f t="shared" si="61"/>
        <v/>
      </c>
      <c r="AD82" s="56" t="str">
        <f t="shared" si="62"/>
        <v/>
      </c>
      <c r="AE82" s="56" t="str">
        <f t="shared" si="51"/>
        <v/>
      </c>
      <c r="AF82" s="56" t="str">
        <f t="shared" si="52"/>
        <v/>
      </c>
      <c r="AG82" s="56" t="str">
        <f t="shared" si="53"/>
        <v/>
      </c>
      <c r="AH82" s="56" t="str">
        <f t="shared" si="54"/>
        <v/>
      </c>
      <c r="AI82" s="56" t="str">
        <f t="shared" si="55"/>
        <v/>
      </c>
      <c r="AJ82" s="56" t="str">
        <f t="shared" si="56"/>
        <v/>
      </c>
      <c r="AK82" s="56" t="str">
        <f t="shared" si="57"/>
        <v>999:99.99</v>
      </c>
      <c r="AL82" s="56" t="str">
        <f t="shared" si="58"/>
        <v>999:99.99</v>
      </c>
      <c r="AM82" s="56" t="str">
        <f t="shared" si="59"/>
        <v>999:99.99</v>
      </c>
      <c r="AN82" s="56" t="str">
        <f t="shared" si="60"/>
        <v>999:99.99</v>
      </c>
      <c r="AO82" s="4">
        <f t="shared" si="70"/>
        <v>0</v>
      </c>
      <c r="AP82" s="37">
        <f t="shared" si="71"/>
        <v>10</v>
      </c>
      <c r="AQ82" s="37">
        <f t="shared" si="72"/>
        <v>10</v>
      </c>
      <c r="AS82" s="4">
        <f t="shared" si="63"/>
        <v>0</v>
      </c>
      <c r="AT82" s="4">
        <f t="shared" si="64"/>
        <v>0</v>
      </c>
      <c r="AU82" s="4">
        <f t="shared" si="65"/>
        <v>0</v>
      </c>
      <c r="AV82" s="4">
        <f t="shared" si="66"/>
        <v>0</v>
      </c>
    </row>
    <row r="83" spans="1:48" ht="20.100000000000001" customHeight="1">
      <c r="A83" s="9" t="str">
        <f t="shared" si="67"/>
        <v/>
      </c>
      <c r="B83" s="43"/>
      <c r="C83" s="44"/>
      <c r="D83" s="100"/>
      <c r="E83" s="101"/>
      <c r="F83" s="101"/>
      <c r="G83" s="101"/>
      <c r="H83" s="101"/>
      <c r="I83" s="100"/>
      <c r="J83" s="102"/>
      <c r="K83" s="103"/>
      <c r="L83" s="102"/>
      <c r="M83" s="103"/>
      <c r="N83" s="102"/>
      <c r="O83" s="103"/>
      <c r="P83" s="102"/>
      <c r="Q83" s="103"/>
      <c r="R83" s="12"/>
      <c r="S83" s="81">
        <f t="shared" si="45"/>
        <v>0</v>
      </c>
      <c r="T83" s="81">
        <f t="shared" si="46"/>
        <v>0</v>
      </c>
      <c r="U83" s="56">
        <f t="shared" si="44"/>
        <v>0</v>
      </c>
      <c r="V83" s="56" t="str">
        <f t="shared" si="68"/>
        <v/>
      </c>
      <c r="W83" s="56" t="str">
        <f t="shared" si="47"/>
        <v>　</v>
      </c>
      <c r="X83" s="81">
        <f t="shared" si="48"/>
        <v>0</v>
      </c>
      <c r="Y83" s="56" t="str">
        <f t="shared" si="49"/>
        <v/>
      </c>
      <c r="Z83" s="56">
        <v>0</v>
      </c>
      <c r="AA83" s="56">
        <f t="shared" si="50"/>
        <v>0</v>
      </c>
      <c r="AB83" s="56" t="str">
        <f t="shared" si="69"/>
        <v/>
      </c>
      <c r="AC83" s="56" t="str">
        <f t="shared" si="61"/>
        <v/>
      </c>
      <c r="AD83" s="56" t="str">
        <f t="shared" si="62"/>
        <v/>
      </c>
      <c r="AE83" s="56" t="str">
        <f t="shared" si="51"/>
        <v/>
      </c>
      <c r="AF83" s="56" t="str">
        <f t="shared" si="52"/>
        <v/>
      </c>
      <c r="AG83" s="56" t="str">
        <f t="shared" si="53"/>
        <v/>
      </c>
      <c r="AH83" s="56" t="str">
        <f t="shared" si="54"/>
        <v/>
      </c>
      <c r="AI83" s="56" t="str">
        <f t="shared" si="55"/>
        <v/>
      </c>
      <c r="AJ83" s="56" t="str">
        <f t="shared" si="56"/>
        <v/>
      </c>
      <c r="AK83" s="56" t="str">
        <f t="shared" si="57"/>
        <v>999:99.99</v>
      </c>
      <c r="AL83" s="56" t="str">
        <f t="shared" si="58"/>
        <v>999:99.99</v>
      </c>
      <c r="AM83" s="56" t="str">
        <f t="shared" si="59"/>
        <v>999:99.99</v>
      </c>
      <c r="AN83" s="56" t="str">
        <f t="shared" si="60"/>
        <v>999:99.99</v>
      </c>
      <c r="AO83" s="4">
        <f t="shared" si="70"/>
        <v>0</v>
      </c>
      <c r="AP83" s="37">
        <f t="shared" si="71"/>
        <v>11</v>
      </c>
      <c r="AQ83" s="37">
        <f t="shared" si="72"/>
        <v>11</v>
      </c>
      <c r="AS83" s="4">
        <f t="shared" si="63"/>
        <v>0</v>
      </c>
      <c r="AT83" s="4">
        <f t="shared" si="64"/>
        <v>0</v>
      </c>
      <c r="AU83" s="4">
        <f t="shared" si="65"/>
        <v>0</v>
      </c>
      <c r="AV83" s="4">
        <f t="shared" si="66"/>
        <v>0</v>
      </c>
    </row>
    <row r="84" spans="1:48" ht="20.100000000000001" customHeight="1">
      <c r="A84" s="9" t="str">
        <f t="shared" si="67"/>
        <v/>
      </c>
      <c r="B84" s="43"/>
      <c r="C84" s="44"/>
      <c r="D84" s="100"/>
      <c r="E84" s="101"/>
      <c r="F84" s="101"/>
      <c r="G84" s="101"/>
      <c r="H84" s="101"/>
      <c r="I84" s="100"/>
      <c r="J84" s="102"/>
      <c r="K84" s="103"/>
      <c r="L84" s="102"/>
      <c r="M84" s="103"/>
      <c r="N84" s="102"/>
      <c r="O84" s="103"/>
      <c r="P84" s="102"/>
      <c r="Q84" s="103"/>
      <c r="R84" s="12"/>
      <c r="S84" s="81">
        <f t="shared" si="45"/>
        <v>0</v>
      </c>
      <c r="T84" s="81">
        <f t="shared" si="46"/>
        <v>0</v>
      </c>
      <c r="U84" s="56">
        <f t="shared" si="44"/>
        <v>0</v>
      </c>
      <c r="V84" s="56" t="str">
        <f t="shared" si="68"/>
        <v/>
      </c>
      <c r="W84" s="56" t="str">
        <f t="shared" si="47"/>
        <v>　</v>
      </c>
      <c r="X84" s="81">
        <f t="shared" si="48"/>
        <v>0</v>
      </c>
      <c r="Y84" s="56" t="str">
        <f t="shared" si="49"/>
        <v/>
      </c>
      <c r="Z84" s="56">
        <v>0</v>
      </c>
      <c r="AA84" s="56">
        <f t="shared" si="50"/>
        <v>0</v>
      </c>
      <c r="AB84" s="56" t="str">
        <f t="shared" si="69"/>
        <v/>
      </c>
      <c r="AC84" s="56" t="str">
        <f t="shared" si="61"/>
        <v/>
      </c>
      <c r="AD84" s="56" t="str">
        <f t="shared" si="62"/>
        <v/>
      </c>
      <c r="AE84" s="56" t="str">
        <f t="shared" si="51"/>
        <v/>
      </c>
      <c r="AF84" s="56" t="str">
        <f t="shared" si="52"/>
        <v/>
      </c>
      <c r="AG84" s="56" t="str">
        <f t="shared" si="53"/>
        <v/>
      </c>
      <c r="AH84" s="56" t="str">
        <f t="shared" si="54"/>
        <v/>
      </c>
      <c r="AI84" s="56" t="str">
        <f t="shared" si="55"/>
        <v/>
      </c>
      <c r="AJ84" s="56" t="str">
        <f t="shared" si="56"/>
        <v/>
      </c>
      <c r="AK84" s="56" t="str">
        <f t="shared" si="57"/>
        <v>999:99.99</v>
      </c>
      <c r="AL84" s="56" t="str">
        <f t="shared" si="58"/>
        <v>999:99.99</v>
      </c>
      <c r="AM84" s="56" t="str">
        <f t="shared" si="59"/>
        <v>999:99.99</v>
      </c>
      <c r="AN84" s="56" t="str">
        <f t="shared" si="60"/>
        <v>999:99.99</v>
      </c>
      <c r="AO84" s="4">
        <f t="shared" si="70"/>
        <v>0</v>
      </c>
      <c r="AP84" s="37">
        <f t="shared" si="71"/>
        <v>12</v>
      </c>
      <c r="AQ84" s="37">
        <f t="shared" si="72"/>
        <v>12</v>
      </c>
      <c r="AS84" s="4">
        <f t="shared" si="63"/>
        <v>0</v>
      </c>
      <c r="AT84" s="4">
        <f t="shared" si="64"/>
        <v>0</v>
      </c>
      <c r="AU84" s="4">
        <f t="shared" si="65"/>
        <v>0</v>
      </c>
      <c r="AV84" s="4">
        <f t="shared" si="66"/>
        <v>0</v>
      </c>
    </row>
    <row r="85" spans="1:48" ht="20.100000000000001" customHeight="1">
      <c r="A85" s="9" t="str">
        <f t="shared" si="67"/>
        <v/>
      </c>
      <c r="B85" s="43"/>
      <c r="C85" s="44"/>
      <c r="D85" s="100"/>
      <c r="E85" s="101"/>
      <c r="F85" s="101"/>
      <c r="G85" s="101"/>
      <c r="H85" s="101"/>
      <c r="I85" s="100"/>
      <c r="J85" s="102"/>
      <c r="K85" s="103"/>
      <c r="L85" s="102"/>
      <c r="M85" s="103"/>
      <c r="N85" s="102"/>
      <c r="O85" s="103"/>
      <c r="P85" s="102"/>
      <c r="Q85" s="103"/>
      <c r="R85" s="12"/>
      <c r="S85" s="81">
        <f t="shared" si="45"/>
        <v>0</v>
      </c>
      <c r="T85" s="81">
        <f t="shared" si="46"/>
        <v>0</v>
      </c>
      <c r="U85" s="56">
        <f t="shared" si="44"/>
        <v>0</v>
      </c>
      <c r="V85" s="56" t="str">
        <f t="shared" si="68"/>
        <v/>
      </c>
      <c r="W85" s="56" t="str">
        <f t="shared" si="47"/>
        <v>　</v>
      </c>
      <c r="X85" s="81">
        <f t="shared" si="48"/>
        <v>0</v>
      </c>
      <c r="Y85" s="56" t="str">
        <f t="shared" si="49"/>
        <v/>
      </c>
      <c r="Z85" s="56">
        <v>0</v>
      </c>
      <c r="AA85" s="56">
        <f t="shared" si="50"/>
        <v>0</v>
      </c>
      <c r="AB85" s="56" t="str">
        <f t="shared" si="69"/>
        <v/>
      </c>
      <c r="AC85" s="56" t="str">
        <f t="shared" si="61"/>
        <v/>
      </c>
      <c r="AD85" s="56" t="str">
        <f t="shared" si="62"/>
        <v/>
      </c>
      <c r="AE85" s="56" t="str">
        <f t="shared" si="51"/>
        <v/>
      </c>
      <c r="AF85" s="56" t="str">
        <f t="shared" si="52"/>
        <v/>
      </c>
      <c r="AG85" s="56" t="str">
        <f t="shared" si="53"/>
        <v/>
      </c>
      <c r="AH85" s="56" t="str">
        <f t="shared" si="54"/>
        <v/>
      </c>
      <c r="AI85" s="56" t="str">
        <f t="shared" si="55"/>
        <v/>
      </c>
      <c r="AJ85" s="56" t="str">
        <f t="shared" si="56"/>
        <v/>
      </c>
      <c r="AK85" s="56" t="str">
        <f t="shared" si="57"/>
        <v>999:99.99</v>
      </c>
      <c r="AL85" s="56" t="str">
        <f t="shared" si="58"/>
        <v>999:99.99</v>
      </c>
      <c r="AM85" s="56" t="str">
        <f t="shared" si="59"/>
        <v>999:99.99</v>
      </c>
      <c r="AN85" s="56" t="str">
        <f t="shared" si="60"/>
        <v>999:99.99</v>
      </c>
      <c r="AO85" s="4">
        <f t="shared" si="70"/>
        <v>0</v>
      </c>
      <c r="AP85" s="37">
        <f t="shared" si="71"/>
        <v>13</v>
      </c>
      <c r="AQ85" s="37">
        <f t="shared" si="72"/>
        <v>13</v>
      </c>
      <c r="AS85" s="4">
        <f t="shared" si="63"/>
        <v>0</v>
      </c>
      <c r="AT85" s="4">
        <f t="shared" si="64"/>
        <v>0</v>
      </c>
      <c r="AU85" s="4">
        <f t="shared" si="65"/>
        <v>0</v>
      </c>
      <c r="AV85" s="4">
        <f t="shared" si="66"/>
        <v>0</v>
      </c>
    </row>
    <row r="86" spans="1:48" ht="20.100000000000001" customHeight="1">
      <c r="A86" s="9" t="str">
        <f t="shared" si="67"/>
        <v/>
      </c>
      <c r="B86" s="43"/>
      <c r="C86" s="44"/>
      <c r="D86" s="100"/>
      <c r="E86" s="101"/>
      <c r="F86" s="101"/>
      <c r="G86" s="101"/>
      <c r="H86" s="101"/>
      <c r="I86" s="100"/>
      <c r="J86" s="102"/>
      <c r="K86" s="103"/>
      <c r="L86" s="102"/>
      <c r="M86" s="103"/>
      <c r="N86" s="102"/>
      <c r="O86" s="103"/>
      <c r="P86" s="102"/>
      <c r="Q86" s="103"/>
      <c r="R86" s="12"/>
      <c r="S86" s="81">
        <f t="shared" si="45"/>
        <v>0</v>
      </c>
      <c r="T86" s="81">
        <f t="shared" si="46"/>
        <v>0</v>
      </c>
      <c r="U86" s="56">
        <f t="shared" si="44"/>
        <v>0</v>
      </c>
      <c r="V86" s="56" t="str">
        <f t="shared" si="68"/>
        <v/>
      </c>
      <c r="W86" s="56" t="str">
        <f t="shared" si="47"/>
        <v>　</v>
      </c>
      <c r="X86" s="81">
        <f t="shared" si="48"/>
        <v>0</v>
      </c>
      <c r="Y86" s="56" t="str">
        <f t="shared" si="49"/>
        <v/>
      </c>
      <c r="Z86" s="56">
        <v>0</v>
      </c>
      <c r="AA86" s="56">
        <f t="shared" si="50"/>
        <v>0</v>
      </c>
      <c r="AB86" s="56" t="str">
        <f t="shared" si="69"/>
        <v/>
      </c>
      <c r="AC86" s="56" t="str">
        <f t="shared" si="61"/>
        <v/>
      </c>
      <c r="AD86" s="56" t="str">
        <f t="shared" si="62"/>
        <v/>
      </c>
      <c r="AE86" s="56" t="str">
        <f t="shared" si="51"/>
        <v/>
      </c>
      <c r="AF86" s="56" t="str">
        <f t="shared" si="52"/>
        <v/>
      </c>
      <c r="AG86" s="56" t="str">
        <f t="shared" si="53"/>
        <v/>
      </c>
      <c r="AH86" s="56" t="str">
        <f t="shared" si="54"/>
        <v/>
      </c>
      <c r="AI86" s="56" t="str">
        <f t="shared" si="55"/>
        <v/>
      </c>
      <c r="AJ86" s="56" t="str">
        <f t="shared" si="56"/>
        <v/>
      </c>
      <c r="AK86" s="56" t="str">
        <f t="shared" si="57"/>
        <v>999:99.99</v>
      </c>
      <c r="AL86" s="56" t="str">
        <f t="shared" si="58"/>
        <v>999:99.99</v>
      </c>
      <c r="AM86" s="56" t="str">
        <f t="shared" si="59"/>
        <v>999:99.99</v>
      </c>
      <c r="AN86" s="56" t="str">
        <f t="shared" si="60"/>
        <v>999:99.99</v>
      </c>
      <c r="AO86" s="4">
        <f t="shared" si="70"/>
        <v>0</v>
      </c>
      <c r="AP86" s="37">
        <f t="shared" si="71"/>
        <v>14</v>
      </c>
      <c r="AQ86" s="37">
        <f t="shared" si="72"/>
        <v>14</v>
      </c>
      <c r="AS86" s="4">
        <f t="shared" si="63"/>
        <v>0</v>
      </c>
      <c r="AT86" s="4">
        <f t="shared" si="64"/>
        <v>0</v>
      </c>
      <c r="AU86" s="4">
        <f t="shared" si="65"/>
        <v>0</v>
      </c>
      <c r="AV86" s="4">
        <f t="shared" si="66"/>
        <v>0</v>
      </c>
    </row>
    <row r="87" spans="1:48" ht="20.100000000000001" customHeight="1">
      <c r="A87" s="9" t="str">
        <f t="shared" si="67"/>
        <v/>
      </c>
      <c r="B87" s="43"/>
      <c r="C87" s="44"/>
      <c r="D87" s="100"/>
      <c r="E87" s="101"/>
      <c r="F87" s="101"/>
      <c r="G87" s="101"/>
      <c r="H87" s="101"/>
      <c r="I87" s="100"/>
      <c r="J87" s="102"/>
      <c r="K87" s="103"/>
      <c r="L87" s="102"/>
      <c r="M87" s="103"/>
      <c r="N87" s="102"/>
      <c r="O87" s="103"/>
      <c r="P87" s="102"/>
      <c r="Q87" s="103"/>
      <c r="R87" s="12"/>
      <c r="S87" s="81">
        <f t="shared" si="45"/>
        <v>0</v>
      </c>
      <c r="T87" s="81">
        <f t="shared" si="46"/>
        <v>0</v>
      </c>
      <c r="U87" s="56">
        <f t="shared" si="44"/>
        <v>0</v>
      </c>
      <c r="V87" s="56" t="str">
        <f t="shared" si="68"/>
        <v/>
      </c>
      <c r="W87" s="56" t="str">
        <f t="shared" si="47"/>
        <v>　</v>
      </c>
      <c r="X87" s="81">
        <f t="shared" si="48"/>
        <v>0</v>
      </c>
      <c r="Y87" s="56" t="str">
        <f t="shared" si="49"/>
        <v/>
      </c>
      <c r="Z87" s="56">
        <v>0</v>
      </c>
      <c r="AA87" s="56">
        <f t="shared" si="50"/>
        <v>0</v>
      </c>
      <c r="AB87" s="56" t="str">
        <f t="shared" si="69"/>
        <v/>
      </c>
      <c r="AC87" s="56" t="str">
        <f t="shared" si="61"/>
        <v/>
      </c>
      <c r="AD87" s="56" t="str">
        <f t="shared" si="62"/>
        <v/>
      </c>
      <c r="AE87" s="56" t="str">
        <f t="shared" si="51"/>
        <v/>
      </c>
      <c r="AF87" s="56" t="str">
        <f t="shared" si="52"/>
        <v/>
      </c>
      <c r="AG87" s="56" t="str">
        <f t="shared" si="53"/>
        <v/>
      </c>
      <c r="AH87" s="56" t="str">
        <f t="shared" si="54"/>
        <v/>
      </c>
      <c r="AI87" s="56" t="str">
        <f t="shared" si="55"/>
        <v/>
      </c>
      <c r="AJ87" s="56" t="str">
        <f t="shared" si="56"/>
        <v/>
      </c>
      <c r="AK87" s="56" t="str">
        <f t="shared" si="57"/>
        <v>999:99.99</v>
      </c>
      <c r="AL87" s="56" t="str">
        <f t="shared" si="58"/>
        <v>999:99.99</v>
      </c>
      <c r="AM87" s="56" t="str">
        <f t="shared" si="59"/>
        <v>999:99.99</v>
      </c>
      <c r="AN87" s="56" t="str">
        <f t="shared" si="60"/>
        <v>999:99.99</v>
      </c>
      <c r="AO87" s="4">
        <f t="shared" si="70"/>
        <v>0</v>
      </c>
      <c r="AP87" s="37">
        <f t="shared" si="71"/>
        <v>15</v>
      </c>
      <c r="AQ87" s="37">
        <f t="shared" si="72"/>
        <v>15</v>
      </c>
      <c r="AS87" s="4">
        <f t="shared" si="63"/>
        <v>0</v>
      </c>
      <c r="AT87" s="4">
        <f t="shared" si="64"/>
        <v>0</v>
      </c>
      <c r="AU87" s="4">
        <f t="shared" si="65"/>
        <v>0</v>
      </c>
      <c r="AV87" s="4">
        <f t="shared" si="66"/>
        <v>0</v>
      </c>
    </row>
    <row r="88" spans="1:48" ht="20.100000000000001" customHeight="1">
      <c r="A88" s="9" t="str">
        <f t="shared" si="67"/>
        <v/>
      </c>
      <c r="B88" s="43"/>
      <c r="C88" s="44"/>
      <c r="D88" s="100"/>
      <c r="E88" s="101"/>
      <c r="F88" s="101"/>
      <c r="G88" s="101"/>
      <c r="H88" s="101"/>
      <c r="I88" s="100"/>
      <c r="J88" s="102"/>
      <c r="K88" s="103"/>
      <c r="L88" s="102"/>
      <c r="M88" s="103"/>
      <c r="N88" s="102"/>
      <c r="O88" s="103"/>
      <c r="P88" s="102"/>
      <c r="Q88" s="103"/>
      <c r="R88" s="12"/>
      <c r="S88" s="81">
        <f t="shared" si="45"/>
        <v>0</v>
      </c>
      <c r="T88" s="81">
        <f t="shared" si="46"/>
        <v>0</v>
      </c>
      <c r="U88" s="56">
        <f t="shared" si="44"/>
        <v>0</v>
      </c>
      <c r="V88" s="56" t="str">
        <f t="shared" si="68"/>
        <v/>
      </c>
      <c r="W88" s="56" t="str">
        <f t="shared" si="47"/>
        <v>　</v>
      </c>
      <c r="X88" s="81">
        <f t="shared" si="48"/>
        <v>0</v>
      </c>
      <c r="Y88" s="56" t="str">
        <f t="shared" si="49"/>
        <v/>
      </c>
      <c r="Z88" s="56">
        <v>0</v>
      </c>
      <c r="AA88" s="56">
        <f t="shared" si="50"/>
        <v>0</v>
      </c>
      <c r="AB88" s="56" t="str">
        <f t="shared" si="69"/>
        <v/>
      </c>
      <c r="AC88" s="56" t="str">
        <f t="shared" si="61"/>
        <v/>
      </c>
      <c r="AD88" s="56" t="str">
        <f t="shared" si="62"/>
        <v/>
      </c>
      <c r="AE88" s="56" t="str">
        <f t="shared" si="51"/>
        <v/>
      </c>
      <c r="AF88" s="56" t="str">
        <f t="shared" si="52"/>
        <v/>
      </c>
      <c r="AG88" s="56" t="str">
        <f t="shared" si="53"/>
        <v/>
      </c>
      <c r="AH88" s="56" t="str">
        <f t="shared" si="54"/>
        <v/>
      </c>
      <c r="AI88" s="56" t="str">
        <f t="shared" si="55"/>
        <v/>
      </c>
      <c r="AJ88" s="56" t="str">
        <f t="shared" si="56"/>
        <v/>
      </c>
      <c r="AK88" s="56" t="str">
        <f t="shared" si="57"/>
        <v>999:99.99</v>
      </c>
      <c r="AL88" s="56" t="str">
        <f t="shared" si="58"/>
        <v>999:99.99</v>
      </c>
      <c r="AM88" s="56" t="str">
        <f t="shared" si="59"/>
        <v>999:99.99</v>
      </c>
      <c r="AN88" s="56" t="str">
        <f t="shared" si="60"/>
        <v>999:99.99</v>
      </c>
      <c r="AO88" s="4">
        <f t="shared" si="70"/>
        <v>0</v>
      </c>
      <c r="AP88" s="37">
        <f t="shared" si="71"/>
        <v>16</v>
      </c>
      <c r="AQ88" s="37">
        <f t="shared" si="72"/>
        <v>16</v>
      </c>
      <c r="AS88" s="4">
        <f t="shared" si="63"/>
        <v>0</v>
      </c>
      <c r="AT88" s="4">
        <f t="shared" si="64"/>
        <v>0</v>
      </c>
      <c r="AU88" s="4">
        <f t="shared" si="65"/>
        <v>0</v>
      </c>
      <c r="AV88" s="4">
        <f t="shared" si="66"/>
        <v>0</v>
      </c>
    </row>
    <row r="89" spans="1:48" ht="20.100000000000001" customHeight="1">
      <c r="A89" s="9" t="str">
        <f t="shared" si="67"/>
        <v/>
      </c>
      <c r="B89" s="43"/>
      <c r="C89" s="44"/>
      <c r="D89" s="100"/>
      <c r="E89" s="101"/>
      <c r="F89" s="101"/>
      <c r="G89" s="101"/>
      <c r="H89" s="101"/>
      <c r="I89" s="100"/>
      <c r="J89" s="102"/>
      <c r="K89" s="103"/>
      <c r="L89" s="102"/>
      <c r="M89" s="103"/>
      <c r="N89" s="102"/>
      <c r="O89" s="103"/>
      <c r="P89" s="102"/>
      <c r="Q89" s="103"/>
      <c r="R89" s="12"/>
      <c r="S89" s="81">
        <f t="shared" si="45"/>
        <v>0</v>
      </c>
      <c r="T89" s="81">
        <f t="shared" si="46"/>
        <v>0</v>
      </c>
      <c r="U89" s="56">
        <f t="shared" si="44"/>
        <v>0</v>
      </c>
      <c r="V89" s="56" t="str">
        <f t="shared" si="68"/>
        <v/>
      </c>
      <c r="W89" s="56" t="str">
        <f t="shared" si="47"/>
        <v>　</v>
      </c>
      <c r="X89" s="81">
        <f t="shared" si="48"/>
        <v>0</v>
      </c>
      <c r="Y89" s="56" t="str">
        <f t="shared" si="49"/>
        <v/>
      </c>
      <c r="Z89" s="56">
        <v>0</v>
      </c>
      <c r="AA89" s="56">
        <f t="shared" si="50"/>
        <v>0</v>
      </c>
      <c r="AB89" s="56" t="str">
        <f t="shared" si="69"/>
        <v/>
      </c>
      <c r="AC89" s="56" t="str">
        <f t="shared" si="61"/>
        <v/>
      </c>
      <c r="AD89" s="56" t="str">
        <f t="shared" si="62"/>
        <v/>
      </c>
      <c r="AE89" s="56" t="str">
        <f t="shared" si="51"/>
        <v/>
      </c>
      <c r="AF89" s="56" t="str">
        <f t="shared" si="52"/>
        <v/>
      </c>
      <c r="AG89" s="56" t="str">
        <f t="shared" si="53"/>
        <v/>
      </c>
      <c r="AH89" s="56" t="str">
        <f t="shared" si="54"/>
        <v/>
      </c>
      <c r="AI89" s="56" t="str">
        <f t="shared" si="55"/>
        <v/>
      </c>
      <c r="AJ89" s="56" t="str">
        <f t="shared" si="56"/>
        <v/>
      </c>
      <c r="AK89" s="56" t="str">
        <f t="shared" si="57"/>
        <v>999:99.99</v>
      </c>
      <c r="AL89" s="56" t="str">
        <f t="shared" si="58"/>
        <v>999:99.99</v>
      </c>
      <c r="AM89" s="56" t="str">
        <f t="shared" si="59"/>
        <v>999:99.99</v>
      </c>
      <c r="AN89" s="56" t="str">
        <f t="shared" si="60"/>
        <v>999:99.99</v>
      </c>
      <c r="AO89" s="4">
        <f t="shared" si="70"/>
        <v>0</v>
      </c>
      <c r="AP89" s="37">
        <f t="shared" si="71"/>
        <v>17</v>
      </c>
      <c r="AQ89" s="37">
        <f t="shared" si="72"/>
        <v>17</v>
      </c>
      <c r="AS89" s="4">
        <f t="shared" si="63"/>
        <v>0</v>
      </c>
      <c r="AT89" s="4">
        <f t="shared" si="64"/>
        <v>0</v>
      </c>
      <c r="AU89" s="4">
        <f t="shared" si="65"/>
        <v>0</v>
      </c>
      <c r="AV89" s="4">
        <f t="shared" si="66"/>
        <v>0</v>
      </c>
    </row>
    <row r="90" spans="1:48" ht="20.100000000000001" customHeight="1">
      <c r="A90" s="9" t="str">
        <f t="shared" si="67"/>
        <v/>
      </c>
      <c r="B90" s="43"/>
      <c r="C90" s="44"/>
      <c r="D90" s="100"/>
      <c r="E90" s="101"/>
      <c r="F90" s="101"/>
      <c r="G90" s="101"/>
      <c r="H90" s="101"/>
      <c r="I90" s="100"/>
      <c r="J90" s="102"/>
      <c r="K90" s="103"/>
      <c r="L90" s="102"/>
      <c r="M90" s="103"/>
      <c r="N90" s="102"/>
      <c r="O90" s="103"/>
      <c r="P90" s="102"/>
      <c r="Q90" s="103"/>
      <c r="R90" s="12"/>
      <c r="S90" s="81">
        <f t="shared" si="45"/>
        <v>0</v>
      </c>
      <c r="T90" s="81">
        <f t="shared" si="46"/>
        <v>0</v>
      </c>
      <c r="U90" s="56">
        <f t="shared" si="44"/>
        <v>0</v>
      </c>
      <c r="V90" s="56" t="str">
        <f t="shared" si="68"/>
        <v/>
      </c>
      <c r="W90" s="56" t="str">
        <f t="shared" si="47"/>
        <v>　</v>
      </c>
      <c r="X90" s="81">
        <f t="shared" si="48"/>
        <v>0</v>
      </c>
      <c r="Y90" s="56" t="str">
        <f t="shared" si="49"/>
        <v/>
      </c>
      <c r="Z90" s="56">
        <v>0</v>
      </c>
      <c r="AA90" s="56">
        <f t="shared" si="50"/>
        <v>0</v>
      </c>
      <c r="AB90" s="56" t="str">
        <f t="shared" si="69"/>
        <v/>
      </c>
      <c r="AC90" s="56" t="str">
        <f t="shared" si="61"/>
        <v/>
      </c>
      <c r="AD90" s="56" t="str">
        <f t="shared" si="62"/>
        <v/>
      </c>
      <c r="AE90" s="56" t="str">
        <f t="shared" si="51"/>
        <v/>
      </c>
      <c r="AF90" s="56" t="str">
        <f t="shared" si="52"/>
        <v/>
      </c>
      <c r="AG90" s="56" t="str">
        <f t="shared" si="53"/>
        <v/>
      </c>
      <c r="AH90" s="56" t="str">
        <f t="shared" si="54"/>
        <v/>
      </c>
      <c r="AI90" s="56" t="str">
        <f t="shared" si="55"/>
        <v/>
      </c>
      <c r="AJ90" s="56" t="str">
        <f t="shared" si="56"/>
        <v/>
      </c>
      <c r="AK90" s="56" t="str">
        <f t="shared" si="57"/>
        <v>999:99.99</v>
      </c>
      <c r="AL90" s="56" t="str">
        <f t="shared" si="58"/>
        <v>999:99.99</v>
      </c>
      <c r="AM90" s="56" t="str">
        <f t="shared" si="59"/>
        <v>999:99.99</v>
      </c>
      <c r="AN90" s="56" t="str">
        <f t="shared" si="60"/>
        <v>999:99.99</v>
      </c>
      <c r="AO90" s="4">
        <f t="shared" si="70"/>
        <v>0</v>
      </c>
      <c r="AP90" s="37">
        <f t="shared" si="71"/>
        <v>18</v>
      </c>
      <c r="AQ90" s="37">
        <f t="shared" si="72"/>
        <v>18</v>
      </c>
      <c r="AS90" s="4">
        <f t="shared" si="63"/>
        <v>0</v>
      </c>
      <c r="AT90" s="4">
        <f t="shared" si="64"/>
        <v>0</v>
      </c>
      <c r="AU90" s="4">
        <f t="shared" si="65"/>
        <v>0</v>
      </c>
      <c r="AV90" s="4">
        <f t="shared" si="66"/>
        <v>0</v>
      </c>
    </row>
    <row r="91" spans="1:48" ht="20.100000000000001" customHeight="1">
      <c r="A91" s="9" t="str">
        <f t="shared" si="67"/>
        <v/>
      </c>
      <c r="B91" s="43"/>
      <c r="C91" s="44"/>
      <c r="D91" s="100"/>
      <c r="E91" s="101"/>
      <c r="F91" s="101"/>
      <c r="G91" s="101"/>
      <c r="H91" s="101"/>
      <c r="I91" s="100"/>
      <c r="J91" s="102"/>
      <c r="K91" s="103"/>
      <c r="L91" s="102"/>
      <c r="M91" s="103"/>
      <c r="N91" s="102"/>
      <c r="O91" s="103"/>
      <c r="P91" s="102"/>
      <c r="Q91" s="103"/>
      <c r="R91" s="12"/>
      <c r="S91" s="81">
        <f t="shared" si="45"/>
        <v>0</v>
      </c>
      <c r="T91" s="81">
        <f t="shared" si="46"/>
        <v>0</v>
      </c>
      <c r="U91" s="56">
        <f t="shared" si="44"/>
        <v>0</v>
      </c>
      <c r="V91" s="56" t="str">
        <f t="shared" si="68"/>
        <v/>
      </c>
      <c r="W91" s="56" t="str">
        <f t="shared" si="47"/>
        <v>　</v>
      </c>
      <c r="X91" s="81">
        <f t="shared" si="48"/>
        <v>0</v>
      </c>
      <c r="Y91" s="56" t="str">
        <f t="shared" si="49"/>
        <v/>
      </c>
      <c r="Z91" s="56">
        <v>0</v>
      </c>
      <c r="AA91" s="56">
        <f t="shared" si="50"/>
        <v>0</v>
      </c>
      <c r="AB91" s="56" t="str">
        <f t="shared" si="69"/>
        <v/>
      </c>
      <c r="AC91" s="56" t="str">
        <f t="shared" si="61"/>
        <v/>
      </c>
      <c r="AD91" s="56" t="str">
        <f t="shared" si="62"/>
        <v/>
      </c>
      <c r="AE91" s="56" t="str">
        <f t="shared" si="51"/>
        <v/>
      </c>
      <c r="AF91" s="56" t="str">
        <f t="shared" si="52"/>
        <v/>
      </c>
      <c r="AG91" s="56" t="str">
        <f t="shared" si="53"/>
        <v/>
      </c>
      <c r="AH91" s="56" t="str">
        <f t="shared" si="54"/>
        <v/>
      </c>
      <c r="AI91" s="56" t="str">
        <f t="shared" si="55"/>
        <v/>
      </c>
      <c r="AJ91" s="56" t="str">
        <f t="shared" si="56"/>
        <v/>
      </c>
      <c r="AK91" s="56" t="str">
        <f t="shared" si="57"/>
        <v>999:99.99</v>
      </c>
      <c r="AL91" s="56" t="str">
        <f t="shared" si="58"/>
        <v>999:99.99</v>
      </c>
      <c r="AM91" s="56" t="str">
        <f t="shared" si="59"/>
        <v>999:99.99</v>
      </c>
      <c r="AN91" s="56" t="str">
        <f t="shared" si="60"/>
        <v>999:99.99</v>
      </c>
      <c r="AO91" s="4">
        <f t="shared" si="70"/>
        <v>0</v>
      </c>
      <c r="AP91" s="37">
        <f t="shared" si="71"/>
        <v>19</v>
      </c>
      <c r="AQ91" s="37">
        <f t="shared" si="72"/>
        <v>19</v>
      </c>
      <c r="AS91" s="4">
        <f t="shared" si="63"/>
        <v>0</v>
      </c>
      <c r="AT91" s="4">
        <f t="shared" si="64"/>
        <v>0</v>
      </c>
      <c r="AU91" s="4">
        <f t="shared" si="65"/>
        <v>0</v>
      </c>
      <c r="AV91" s="4">
        <f t="shared" si="66"/>
        <v>0</v>
      </c>
    </row>
    <row r="92" spans="1:48" ht="20.100000000000001" customHeight="1">
      <c r="A92" s="9" t="str">
        <f t="shared" si="67"/>
        <v/>
      </c>
      <c r="B92" s="43"/>
      <c r="C92" s="44"/>
      <c r="D92" s="100"/>
      <c r="E92" s="101"/>
      <c r="F92" s="101"/>
      <c r="G92" s="101"/>
      <c r="H92" s="101"/>
      <c r="I92" s="100"/>
      <c r="J92" s="102"/>
      <c r="K92" s="103"/>
      <c r="L92" s="102"/>
      <c r="M92" s="103"/>
      <c r="N92" s="102"/>
      <c r="O92" s="103"/>
      <c r="P92" s="102"/>
      <c r="Q92" s="103"/>
      <c r="R92" s="12"/>
      <c r="S92" s="81">
        <f t="shared" si="45"/>
        <v>0</v>
      </c>
      <c r="T92" s="81">
        <f t="shared" si="46"/>
        <v>0</v>
      </c>
      <c r="U92" s="56">
        <f t="shared" si="44"/>
        <v>0</v>
      </c>
      <c r="V92" s="56" t="str">
        <f t="shared" si="68"/>
        <v/>
      </c>
      <c r="W92" s="56" t="str">
        <f t="shared" si="47"/>
        <v>　</v>
      </c>
      <c r="X92" s="81">
        <f t="shared" si="48"/>
        <v>0</v>
      </c>
      <c r="Y92" s="56" t="str">
        <f t="shared" si="49"/>
        <v/>
      </c>
      <c r="Z92" s="56">
        <v>0</v>
      </c>
      <c r="AA92" s="56">
        <f t="shared" si="50"/>
        <v>0</v>
      </c>
      <c r="AB92" s="56" t="str">
        <f t="shared" si="69"/>
        <v/>
      </c>
      <c r="AC92" s="56" t="str">
        <f t="shared" si="61"/>
        <v/>
      </c>
      <c r="AD92" s="56" t="str">
        <f t="shared" si="62"/>
        <v/>
      </c>
      <c r="AE92" s="56" t="str">
        <f t="shared" si="51"/>
        <v/>
      </c>
      <c r="AF92" s="56" t="str">
        <f t="shared" si="52"/>
        <v/>
      </c>
      <c r="AG92" s="56" t="str">
        <f t="shared" si="53"/>
        <v/>
      </c>
      <c r="AH92" s="56" t="str">
        <f t="shared" si="54"/>
        <v/>
      </c>
      <c r="AI92" s="56" t="str">
        <f t="shared" si="55"/>
        <v/>
      </c>
      <c r="AJ92" s="56" t="str">
        <f t="shared" si="56"/>
        <v/>
      </c>
      <c r="AK92" s="56" t="str">
        <f t="shared" si="57"/>
        <v>999:99.99</v>
      </c>
      <c r="AL92" s="56" t="str">
        <f t="shared" si="58"/>
        <v>999:99.99</v>
      </c>
      <c r="AM92" s="56" t="str">
        <f t="shared" si="59"/>
        <v>999:99.99</v>
      </c>
      <c r="AN92" s="56" t="str">
        <f t="shared" si="60"/>
        <v>999:99.99</v>
      </c>
      <c r="AO92" s="4">
        <f t="shared" si="70"/>
        <v>0</v>
      </c>
      <c r="AP92" s="37">
        <f t="shared" si="71"/>
        <v>20</v>
      </c>
      <c r="AQ92" s="37">
        <f t="shared" si="72"/>
        <v>20</v>
      </c>
      <c r="AS92" s="4">
        <f t="shared" si="63"/>
        <v>0</v>
      </c>
      <c r="AT92" s="4">
        <f t="shared" si="64"/>
        <v>0</v>
      </c>
      <c r="AU92" s="4">
        <f t="shared" si="65"/>
        <v>0</v>
      </c>
      <c r="AV92" s="4">
        <f t="shared" si="66"/>
        <v>0</v>
      </c>
    </row>
    <row r="93" spans="1:48" ht="20.100000000000001" customHeight="1">
      <c r="A93" s="9" t="str">
        <f t="shared" si="67"/>
        <v/>
      </c>
      <c r="B93" s="43"/>
      <c r="C93" s="44"/>
      <c r="D93" s="100"/>
      <c r="E93" s="101"/>
      <c r="F93" s="101"/>
      <c r="G93" s="101"/>
      <c r="H93" s="101"/>
      <c r="I93" s="100"/>
      <c r="J93" s="102"/>
      <c r="K93" s="103"/>
      <c r="L93" s="102"/>
      <c r="M93" s="103"/>
      <c r="N93" s="102"/>
      <c r="O93" s="103"/>
      <c r="P93" s="102"/>
      <c r="Q93" s="103"/>
      <c r="R93" s="12"/>
      <c r="S93" s="81">
        <f t="shared" si="45"/>
        <v>0</v>
      </c>
      <c r="T93" s="81">
        <f t="shared" si="46"/>
        <v>0</v>
      </c>
      <c r="U93" s="56">
        <f t="shared" si="44"/>
        <v>0</v>
      </c>
      <c r="V93" s="56" t="str">
        <f t="shared" si="68"/>
        <v/>
      </c>
      <c r="W93" s="56" t="str">
        <f t="shared" si="47"/>
        <v>　</v>
      </c>
      <c r="X93" s="81">
        <f t="shared" si="48"/>
        <v>0</v>
      </c>
      <c r="Y93" s="56" t="str">
        <f t="shared" si="49"/>
        <v/>
      </c>
      <c r="Z93" s="56">
        <v>0</v>
      </c>
      <c r="AA93" s="56">
        <f t="shared" si="50"/>
        <v>0</v>
      </c>
      <c r="AB93" s="56" t="str">
        <f t="shared" si="69"/>
        <v/>
      </c>
      <c r="AC93" s="56" t="str">
        <f t="shared" si="61"/>
        <v/>
      </c>
      <c r="AD93" s="56" t="str">
        <f t="shared" si="62"/>
        <v/>
      </c>
      <c r="AE93" s="56" t="str">
        <f t="shared" si="51"/>
        <v/>
      </c>
      <c r="AF93" s="56" t="str">
        <f t="shared" si="52"/>
        <v/>
      </c>
      <c r="AG93" s="56" t="str">
        <f t="shared" si="53"/>
        <v/>
      </c>
      <c r="AH93" s="56" t="str">
        <f t="shared" si="54"/>
        <v/>
      </c>
      <c r="AI93" s="56" t="str">
        <f t="shared" si="55"/>
        <v/>
      </c>
      <c r="AJ93" s="56" t="str">
        <f t="shared" si="56"/>
        <v/>
      </c>
      <c r="AK93" s="56" t="str">
        <f t="shared" si="57"/>
        <v>999:99.99</v>
      </c>
      <c r="AL93" s="56" t="str">
        <f t="shared" si="58"/>
        <v>999:99.99</v>
      </c>
      <c r="AM93" s="56" t="str">
        <f t="shared" si="59"/>
        <v>999:99.99</v>
      </c>
      <c r="AN93" s="56" t="str">
        <f t="shared" si="60"/>
        <v>999:99.99</v>
      </c>
      <c r="AO93" s="4">
        <f t="shared" si="70"/>
        <v>0</v>
      </c>
      <c r="AP93" s="37">
        <f t="shared" si="71"/>
        <v>21</v>
      </c>
      <c r="AQ93" s="37">
        <f t="shared" si="72"/>
        <v>21</v>
      </c>
      <c r="AS93" s="4">
        <f t="shared" si="63"/>
        <v>0</v>
      </c>
      <c r="AT93" s="4">
        <f t="shared" si="64"/>
        <v>0</v>
      </c>
      <c r="AU93" s="4">
        <f t="shared" si="65"/>
        <v>0</v>
      </c>
      <c r="AV93" s="4">
        <f t="shared" si="66"/>
        <v>0</v>
      </c>
    </row>
    <row r="94" spans="1:48" ht="20.100000000000001" customHeight="1">
      <c r="A94" s="9" t="str">
        <f t="shared" si="67"/>
        <v/>
      </c>
      <c r="B94" s="43"/>
      <c r="C94" s="44"/>
      <c r="D94" s="100"/>
      <c r="E94" s="101"/>
      <c r="F94" s="101"/>
      <c r="G94" s="101"/>
      <c r="H94" s="101"/>
      <c r="I94" s="100"/>
      <c r="J94" s="102"/>
      <c r="K94" s="103"/>
      <c r="L94" s="102"/>
      <c r="M94" s="103"/>
      <c r="N94" s="102"/>
      <c r="O94" s="103"/>
      <c r="P94" s="102"/>
      <c r="Q94" s="103"/>
      <c r="R94" s="12"/>
      <c r="S94" s="81">
        <f t="shared" si="45"/>
        <v>0</v>
      </c>
      <c r="T94" s="81">
        <f t="shared" si="46"/>
        <v>0</v>
      </c>
      <c r="U94" s="56">
        <f t="shared" si="44"/>
        <v>0</v>
      </c>
      <c r="V94" s="56" t="str">
        <f t="shared" si="68"/>
        <v/>
      </c>
      <c r="W94" s="56" t="str">
        <f t="shared" si="47"/>
        <v>　</v>
      </c>
      <c r="X94" s="81">
        <f t="shared" si="48"/>
        <v>0</v>
      </c>
      <c r="Y94" s="56" t="str">
        <f t="shared" si="49"/>
        <v/>
      </c>
      <c r="Z94" s="56">
        <v>0</v>
      </c>
      <c r="AA94" s="56">
        <f t="shared" si="50"/>
        <v>0</v>
      </c>
      <c r="AB94" s="56" t="str">
        <f t="shared" si="69"/>
        <v/>
      </c>
      <c r="AC94" s="56" t="str">
        <f t="shared" si="61"/>
        <v/>
      </c>
      <c r="AD94" s="56" t="str">
        <f t="shared" si="62"/>
        <v/>
      </c>
      <c r="AE94" s="56" t="str">
        <f t="shared" si="51"/>
        <v/>
      </c>
      <c r="AF94" s="56" t="str">
        <f t="shared" si="52"/>
        <v/>
      </c>
      <c r="AG94" s="56" t="str">
        <f t="shared" si="53"/>
        <v/>
      </c>
      <c r="AH94" s="56" t="str">
        <f t="shared" si="54"/>
        <v/>
      </c>
      <c r="AI94" s="56" t="str">
        <f t="shared" si="55"/>
        <v/>
      </c>
      <c r="AJ94" s="56" t="str">
        <f t="shared" si="56"/>
        <v/>
      </c>
      <c r="AK94" s="56" t="str">
        <f t="shared" si="57"/>
        <v>999:99.99</v>
      </c>
      <c r="AL94" s="56" t="str">
        <f t="shared" si="58"/>
        <v>999:99.99</v>
      </c>
      <c r="AM94" s="56" t="str">
        <f t="shared" si="59"/>
        <v>999:99.99</v>
      </c>
      <c r="AN94" s="56" t="str">
        <f t="shared" si="60"/>
        <v>999:99.99</v>
      </c>
      <c r="AO94" s="4">
        <f t="shared" si="70"/>
        <v>0</v>
      </c>
      <c r="AP94" s="37">
        <f t="shared" si="71"/>
        <v>22</v>
      </c>
      <c r="AQ94" s="37">
        <f t="shared" si="72"/>
        <v>22</v>
      </c>
      <c r="AS94" s="4">
        <f t="shared" si="63"/>
        <v>0</v>
      </c>
      <c r="AT94" s="4">
        <f t="shared" si="64"/>
        <v>0</v>
      </c>
      <c r="AU94" s="4">
        <f t="shared" si="65"/>
        <v>0</v>
      </c>
      <c r="AV94" s="4">
        <f t="shared" si="66"/>
        <v>0</v>
      </c>
    </row>
    <row r="95" spans="1:48" ht="20.100000000000001" customHeight="1">
      <c r="A95" s="9" t="str">
        <f t="shared" si="67"/>
        <v/>
      </c>
      <c r="B95" s="43"/>
      <c r="C95" s="44"/>
      <c r="D95" s="100"/>
      <c r="E95" s="101"/>
      <c r="F95" s="101"/>
      <c r="G95" s="101"/>
      <c r="H95" s="101"/>
      <c r="I95" s="100"/>
      <c r="J95" s="102"/>
      <c r="K95" s="103"/>
      <c r="L95" s="102"/>
      <c r="M95" s="103"/>
      <c r="N95" s="102"/>
      <c r="O95" s="103"/>
      <c r="P95" s="102"/>
      <c r="Q95" s="103"/>
      <c r="R95" s="12"/>
      <c r="S95" s="81">
        <f t="shared" si="45"/>
        <v>0</v>
      </c>
      <c r="T95" s="81">
        <f t="shared" si="46"/>
        <v>0</v>
      </c>
      <c r="U95" s="56">
        <f t="shared" si="44"/>
        <v>0</v>
      </c>
      <c r="V95" s="56" t="str">
        <f t="shared" si="68"/>
        <v/>
      </c>
      <c r="W95" s="56" t="str">
        <f t="shared" si="47"/>
        <v>　</v>
      </c>
      <c r="X95" s="81">
        <f t="shared" si="48"/>
        <v>0</v>
      </c>
      <c r="Y95" s="56" t="str">
        <f t="shared" si="49"/>
        <v/>
      </c>
      <c r="Z95" s="56">
        <v>0</v>
      </c>
      <c r="AA95" s="56">
        <f t="shared" si="50"/>
        <v>0</v>
      </c>
      <c r="AB95" s="56" t="str">
        <f t="shared" si="69"/>
        <v/>
      </c>
      <c r="AC95" s="56" t="str">
        <f t="shared" si="61"/>
        <v/>
      </c>
      <c r="AD95" s="56" t="str">
        <f t="shared" si="62"/>
        <v/>
      </c>
      <c r="AE95" s="56" t="str">
        <f t="shared" si="51"/>
        <v/>
      </c>
      <c r="AF95" s="56" t="str">
        <f t="shared" si="52"/>
        <v/>
      </c>
      <c r="AG95" s="56" t="str">
        <f t="shared" si="53"/>
        <v/>
      </c>
      <c r="AH95" s="56" t="str">
        <f t="shared" si="54"/>
        <v/>
      </c>
      <c r="AI95" s="56" t="str">
        <f t="shared" si="55"/>
        <v/>
      </c>
      <c r="AJ95" s="56" t="str">
        <f t="shared" si="56"/>
        <v/>
      </c>
      <c r="AK95" s="56" t="str">
        <f t="shared" si="57"/>
        <v>999:99.99</v>
      </c>
      <c r="AL95" s="56" t="str">
        <f t="shared" si="58"/>
        <v>999:99.99</v>
      </c>
      <c r="AM95" s="56" t="str">
        <f t="shared" si="59"/>
        <v>999:99.99</v>
      </c>
      <c r="AN95" s="56" t="str">
        <f t="shared" si="60"/>
        <v>999:99.99</v>
      </c>
      <c r="AO95" s="4">
        <f t="shared" si="70"/>
        <v>0</v>
      </c>
      <c r="AP95" s="37">
        <f t="shared" si="71"/>
        <v>23</v>
      </c>
      <c r="AQ95" s="37">
        <f t="shared" si="72"/>
        <v>23</v>
      </c>
      <c r="AS95" s="4">
        <f t="shared" si="63"/>
        <v>0</v>
      </c>
      <c r="AT95" s="4">
        <f t="shared" si="64"/>
        <v>0</v>
      </c>
      <c r="AU95" s="4">
        <f t="shared" si="65"/>
        <v>0</v>
      </c>
      <c r="AV95" s="4">
        <f t="shared" si="66"/>
        <v>0</v>
      </c>
    </row>
    <row r="96" spans="1:48" ht="20.100000000000001" customHeight="1">
      <c r="A96" s="9" t="str">
        <f t="shared" si="67"/>
        <v/>
      </c>
      <c r="B96" s="43"/>
      <c r="C96" s="44"/>
      <c r="D96" s="100"/>
      <c r="E96" s="101"/>
      <c r="F96" s="101"/>
      <c r="G96" s="101"/>
      <c r="H96" s="101"/>
      <c r="I96" s="100"/>
      <c r="J96" s="102"/>
      <c r="K96" s="103"/>
      <c r="L96" s="102"/>
      <c r="M96" s="103"/>
      <c r="N96" s="102"/>
      <c r="O96" s="103"/>
      <c r="P96" s="102"/>
      <c r="Q96" s="103"/>
      <c r="R96" s="12"/>
      <c r="S96" s="81">
        <f t="shared" si="45"/>
        <v>0</v>
      </c>
      <c r="T96" s="81">
        <f t="shared" si="46"/>
        <v>0</v>
      </c>
      <c r="U96" s="56">
        <f t="shared" si="44"/>
        <v>0</v>
      </c>
      <c r="V96" s="56" t="str">
        <f t="shared" si="68"/>
        <v/>
      </c>
      <c r="W96" s="56" t="str">
        <f t="shared" si="47"/>
        <v>　</v>
      </c>
      <c r="X96" s="81">
        <f t="shared" si="48"/>
        <v>0</v>
      </c>
      <c r="Y96" s="56" t="str">
        <f t="shared" si="49"/>
        <v/>
      </c>
      <c r="Z96" s="56">
        <v>0</v>
      </c>
      <c r="AA96" s="56">
        <f t="shared" si="50"/>
        <v>0</v>
      </c>
      <c r="AB96" s="56" t="str">
        <f t="shared" si="69"/>
        <v/>
      </c>
      <c r="AC96" s="56" t="str">
        <f t="shared" si="61"/>
        <v/>
      </c>
      <c r="AD96" s="56" t="str">
        <f t="shared" si="62"/>
        <v/>
      </c>
      <c r="AE96" s="56" t="str">
        <f t="shared" si="51"/>
        <v/>
      </c>
      <c r="AF96" s="56" t="str">
        <f t="shared" si="52"/>
        <v/>
      </c>
      <c r="AG96" s="56" t="str">
        <f t="shared" si="53"/>
        <v/>
      </c>
      <c r="AH96" s="56" t="str">
        <f t="shared" si="54"/>
        <v/>
      </c>
      <c r="AI96" s="56" t="str">
        <f t="shared" si="55"/>
        <v/>
      </c>
      <c r="AJ96" s="56" t="str">
        <f t="shared" si="56"/>
        <v/>
      </c>
      <c r="AK96" s="56" t="str">
        <f t="shared" si="57"/>
        <v>999:99.99</v>
      </c>
      <c r="AL96" s="56" t="str">
        <f t="shared" si="58"/>
        <v>999:99.99</v>
      </c>
      <c r="AM96" s="56" t="str">
        <f t="shared" si="59"/>
        <v>999:99.99</v>
      </c>
      <c r="AN96" s="56" t="str">
        <f t="shared" si="60"/>
        <v>999:99.99</v>
      </c>
      <c r="AO96" s="4">
        <f t="shared" si="70"/>
        <v>0</v>
      </c>
      <c r="AP96" s="37">
        <f t="shared" si="71"/>
        <v>24</v>
      </c>
      <c r="AQ96" s="37">
        <f t="shared" si="72"/>
        <v>24</v>
      </c>
      <c r="AS96" s="4">
        <f t="shared" si="63"/>
        <v>0</v>
      </c>
      <c r="AT96" s="4">
        <f t="shared" si="64"/>
        <v>0</v>
      </c>
      <c r="AU96" s="4">
        <f t="shared" si="65"/>
        <v>0</v>
      </c>
      <c r="AV96" s="4">
        <f t="shared" si="66"/>
        <v>0</v>
      </c>
    </row>
    <row r="97" spans="1:48" ht="20.100000000000001" customHeight="1">
      <c r="A97" s="9" t="str">
        <f t="shared" si="67"/>
        <v/>
      </c>
      <c r="B97" s="43"/>
      <c r="C97" s="44"/>
      <c r="D97" s="100"/>
      <c r="E97" s="101"/>
      <c r="F97" s="101"/>
      <c r="G97" s="101"/>
      <c r="H97" s="101"/>
      <c r="I97" s="100"/>
      <c r="J97" s="102"/>
      <c r="K97" s="103"/>
      <c r="L97" s="102"/>
      <c r="M97" s="103"/>
      <c r="N97" s="102"/>
      <c r="O97" s="103"/>
      <c r="P97" s="102"/>
      <c r="Q97" s="103"/>
      <c r="R97" s="12"/>
      <c r="S97" s="81">
        <f t="shared" si="45"/>
        <v>0</v>
      </c>
      <c r="T97" s="81">
        <f t="shared" si="46"/>
        <v>0</v>
      </c>
      <c r="U97" s="56">
        <f t="shared" si="44"/>
        <v>0</v>
      </c>
      <c r="V97" s="56" t="str">
        <f t="shared" si="68"/>
        <v/>
      </c>
      <c r="W97" s="56" t="str">
        <f t="shared" si="47"/>
        <v>　</v>
      </c>
      <c r="X97" s="81">
        <f t="shared" si="48"/>
        <v>0</v>
      </c>
      <c r="Y97" s="56" t="str">
        <f t="shared" si="49"/>
        <v/>
      </c>
      <c r="Z97" s="56">
        <v>0</v>
      </c>
      <c r="AA97" s="56">
        <f t="shared" si="50"/>
        <v>0</v>
      </c>
      <c r="AB97" s="56" t="str">
        <f t="shared" si="69"/>
        <v/>
      </c>
      <c r="AC97" s="56" t="str">
        <f t="shared" si="61"/>
        <v/>
      </c>
      <c r="AD97" s="56" t="str">
        <f t="shared" si="62"/>
        <v/>
      </c>
      <c r="AE97" s="56" t="str">
        <f t="shared" si="51"/>
        <v/>
      </c>
      <c r="AF97" s="56" t="str">
        <f t="shared" si="52"/>
        <v/>
      </c>
      <c r="AG97" s="56" t="str">
        <f t="shared" si="53"/>
        <v/>
      </c>
      <c r="AH97" s="56" t="str">
        <f t="shared" si="54"/>
        <v/>
      </c>
      <c r="AI97" s="56" t="str">
        <f t="shared" si="55"/>
        <v/>
      </c>
      <c r="AJ97" s="56" t="str">
        <f t="shared" si="56"/>
        <v/>
      </c>
      <c r="AK97" s="56" t="str">
        <f t="shared" si="57"/>
        <v>999:99.99</v>
      </c>
      <c r="AL97" s="56" t="str">
        <f t="shared" si="58"/>
        <v>999:99.99</v>
      </c>
      <c r="AM97" s="56" t="str">
        <f t="shared" si="59"/>
        <v>999:99.99</v>
      </c>
      <c r="AN97" s="56" t="str">
        <f t="shared" si="60"/>
        <v>999:99.99</v>
      </c>
      <c r="AO97" s="4">
        <f t="shared" si="70"/>
        <v>0</v>
      </c>
      <c r="AP97" s="37">
        <f t="shared" si="71"/>
        <v>25</v>
      </c>
      <c r="AQ97" s="37">
        <f t="shared" si="72"/>
        <v>25</v>
      </c>
      <c r="AS97" s="4">
        <f t="shared" si="63"/>
        <v>0</v>
      </c>
      <c r="AT97" s="4">
        <f t="shared" si="64"/>
        <v>0</v>
      </c>
      <c r="AU97" s="4">
        <f t="shared" si="65"/>
        <v>0</v>
      </c>
      <c r="AV97" s="4">
        <f t="shared" si="66"/>
        <v>0</v>
      </c>
    </row>
    <row r="98" spans="1:48" ht="20.100000000000001" customHeight="1">
      <c r="A98" s="9" t="str">
        <f t="shared" si="67"/>
        <v/>
      </c>
      <c r="B98" s="43"/>
      <c r="C98" s="44"/>
      <c r="D98" s="100"/>
      <c r="E98" s="101"/>
      <c r="F98" s="101"/>
      <c r="G98" s="101"/>
      <c r="H98" s="101"/>
      <c r="I98" s="100"/>
      <c r="J98" s="102"/>
      <c r="K98" s="103"/>
      <c r="L98" s="102"/>
      <c r="M98" s="103"/>
      <c r="N98" s="102"/>
      <c r="O98" s="103"/>
      <c r="P98" s="102"/>
      <c r="Q98" s="103"/>
      <c r="R98" s="12"/>
      <c r="S98" s="81">
        <f t="shared" si="45"/>
        <v>0</v>
      </c>
      <c r="T98" s="81">
        <f t="shared" si="46"/>
        <v>0</v>
      </c>
      <c r="U98" s="56">
        <f t="shared" si="44"/>
        <v>0</v>
      </c>
      <c r="V98" s="56" t="str">
        <f t="shared" si="68"/>
        <v/>
      </c>
      <c r="W98" s="56" t="str">
        <f t="shared" si="47"/>
        <v>　</v>
      </c>
      <c r="X98" s="81">
        <f t="shared" si="48"/>
        <v>0</v>
      </c>
      <c r="Y98" s="56" t="str">
        <f t="shared" si="49"/>
        <v/>
      </c>
      <c r="Z98" s="56">
        <v>0</v>
      </c>
      <c r="AA98" s="56">
        <f t="shared" si="50"/>
        <v>0</v>
      </c>
      <c r="AB98" s="56" t="str">
        <f t="shared" si="69"/>
        <v/>
      </c>
      <c r="AC98" s="56" t="str">
        <f t="shared" si="61"/>
        <v/>
      </c>
      <c r="AD98" s="56" t="str">
        <f t="shared" si="62"/>
        <v/>
      </c>
      <c r="AE98" s="56" t="str">
        <f t="shared" si="51"/>
        <v/>
      </c>
      <c r="AF98" s="56" t="str">
        <f t="shared" si="52"/>
        <v/>
      </c>
      <c r="AG98" s="56" t="str">
        <f t="shared" si="53"/>
        <v/>
      </c>
      <c r="AH98" s="56" t="str">
        <f t="shared" si="54"/>
        <v/>
      </c>
      <c r="AI98" s="56" t="str">
        <f t="shared" si="55"/>
        <v/>
      </c>
      <c r="AJ98" s="56" t="str">
        <f t="shared" si="56"/>
        <v/>
      </c>
      <c r="AK98" s="56" t="str">
        <f t="shared" si="57"/>
        <v>999:99.99</v>
      </c>
      <c r="AL98" s="56" t="str">
        <f t="shared" si="58"/>
        <v>999:99.99</v>
      </c>
      <c r="AM98" s="56" t="str">
        <f t="shared" si="59"/>
        <v>999:99.99</v>
      </c>
      <c r="AN98" s="56" t="str">
        <f t="shared" si="60"/>
        <v>999:99.99</v>
      </c>
      <c r="AO98" s="4">
        <f t="shared" si="70"/>
        <v>0</v>
      </c>
      <c r="AP98" s="37">
        <f t="shared" si="71"/>
        <v>26</v>
      </c>
      <c r="AQ98" s="37">
        <f t="shared" si="72"/>
        <v>26</v>
      </c>
      <c r="AS98" s="4">
        <f t="shared" si="63"/>
        <v>0</v>
      </c>
      <c r="AT98" s="4">
        <f t="shared" si="64"/>
        <v>0</v>
      </c>
      <c r="AU98" s="4">
        <f t="shared" si="65"/>
        <v>0</v>
      </c>
      <c r="AV98" s="4">
        <f t="shared" si="66"/>
        <v>0</v>
      </c>
    </row>
    <row r="99" spans="1:48" ht="20.100000000000001" customHeight="1">
      <c r="A99" s="9" t="str">
        <f t="shared" si="67"/>
        <v/>
      </c>
      <c r="B99" s="43"/>
      <c r="C99" s="44"/>
      <c r="D99" s="100"/>
      <c r="E99" s="101"/>
      <c r="F99" s="101"/>
      <c r="G99" s="101"/>
      <c r="H99" s="101"/>
      <c r="I99" s="100"/>
      <c r="J99" s="102"/>
      <c r="K99" s="103"/>
      <c r="L99" s="102"/>
      <c r="M99" s="103"/>
      <c r="N99" s="102"/>
      <c r="O99" s="103"/>
      <c r="P99" s="102"/>
      <c r="Q99" s="103"/>
      <c r="R99" s="12"/>
      <c r="S99" s="81">
        <f t="shared" si="45"/>
        <v>0</v>
      </c>
      <c r="T99" s="81">
        <f t="shared" si="46"/>
        <v>0</v>
      </c>
      <c r="U99" s="56">
        <f t="shared" si="44"/>
        <v>0</v>
      </c>
      <c r="V99" s="56" t="str">
        <f t="shared" si="68"/>
        <v/>
      </c>
      <c r="W99" s="56" t="str">
        <f t="shared" si="47"/>
        <v>　</v>
      </c>
      <c r="X99" s="81">
        <f t="shared" si="48"/>
        <v>0</v>
      </c>
      <c r="Y99" s="56" t="str">
        <f t="shared" si="49"/>
        <v/>
      </c>
      <c r="Z99" s="56">
        <v>0</v>
      </c>
      <c r="AA99" s="56">
        <f t="shared" si="50"/>
        <v>0</v>
      </c>
      <c r="AB99" s="56" t="str">
        <f t="shared" si="69"/>
        <v/>
      </c>
      <c r="AC99" s="56" t="str">
        <f t="shared" si="61"/>
        <v/>
      </c>
      <c r="AD99" s="56" t="str">
        <f t="shared" si="62"/>
        <v/>
      </c>
      <c r="AE99" s="56" t="str">
        <f t="shared" si="51"/>
        <v/>
      </c>
      <c r="AF99" s="56" t="str">
        <f t="shared" si="52"/>
        <v/>
      </c>
      <c r="AG99" s="56" t="str">
        <f t="shared" si="53"/>
        <v/>
      </c>
      <c r="AH99" s="56" t="str">
        <f t="shared" si="54"/>
        <v/>
      </c>
      <c r="AI99" s="56" t="str">
        <f t="shared" si="55"/>
        <v/>
      </c>
      <c r="AJ99" s="56" t="str">
        <f t="shared" si="56"/>
        <v/>
      </c>
      <c r="AK99" s="56" t="str">
        <f t="shared" si="57"/>
        <v>999:99.99</v>
      </c>
      <c r="AL99" s="56" t="str">
        <f t="shared" si="58"/>
        <v>999:99.99</v>
      </c>
      <c r="AM99" s="56" t="str">
        <f t="shared" si="59"/>
        <v>999:99.99</v>
      </c>
      <c r="AN99" s="56" t="str">
        <f t="shared" si="60"/>
        <v>999:99.99</v>
      </c>
      <c r="AO99" s="4">
        <f t="shared" si="70"/>
        <v>0</v>
      </c>
      <c r="AP99" s="37">
        <f t="shared" si="71"/>
        <v>27</v>
      </c>
      <c r="AQ99" s="37">
        <f t="shared" si="72"/>
        <v>27</v>
      </c>
      <c r="AS99" s="4">
        <f t="shared" si="63"/>
        <v>0</v>
      </c>
      <c r="AT99" s="4">
        <f t="shared" si="64"/>
        <v>0</v>
      </c>
      <c r="AU99" s="4">
        <f t="shared" si="65"/>
        <v>0</v>
      </c>
      <c r="AV99" s="4">
        <f t="shared" si="66"/>
        <v>0</v>
      </c>
    </row>
    <row r="100" spans="1:48" ht="20.100000000000001" customHeight="1">
      <c r="A100" s="9" t="str">
        <f t="shared" si="67"/>
        <v/>
      </c>
      <c r="B100" s="43"/>
      <c r="C100" s="44"/>
      <c r="D100" s="100"/>
      <c r="E100" s="101"/>
      <c r="F100" s="101"/>
      <c r="G100" s="101"/>
      <c r="H100" s="101"/>
      <c r="I100" s="100"/>
      <c r="J100" s="102"/>
      <c r="K100" s="103"/>
      <c r="L100" s="102"/>
      <c r="M100" s="103"/>
      <c r="N100" s="102"/>
      <c r="O100" s="103"/>
      <c r="P100" s="102"/>
      <c r="Q100" s="103"/>
      <c r="R100" s="12"/>
      <c r="S100" s="81">
        <f t="shared" ref="S100:S127" si="73">IF(J100="",0,IF(J100=L100,1,0))</f>
        <v>0</v>
      </c>
      <c r="T100" s="81">
        <f t="shared" ref="T100:T127" si="74">IF(N100="",0,IF(N100=P100,1,0))</f>
        <v>0</v>
      </c>
      <c r="U100" s="56">
        <f t="shared" si="44"/>
        <v>0</v>
      </c>
      <c r="V100" s="56" t="str">
        <f t="shared" si="68"/>
        <v/>
      </c>
      <c r="W100" s="56" t="str">
        <f t="shared" ref="W100:W127" si="75">TRIM(E100)&amp;"　"&amp;TRIM(F100)</f>
        <v>　</v>
      </c>
      <c r="X100" s="81">
        <f t="shared" ref="X100:X127" si="76">COUNTA(J100,L100,N100,P100)</f>
        <v>0</v>
      </c>
      <c r="Y100" s="56" t="str">
        <f t="shared" ref="Y100:Y127" si="77">IF(I100="","",IF(I100&lt;25,18,I100-MOD(I100,5)))</f>
        <v/>
      </c>
      <c r="Z100" s="56">
        <v>0</v>
      </c>
      <c r="AA100" s="56">
        <f t="shared" ref="AA100:AA127" si="78">I100</f>
        <v>0</v>
      </c>
      <c r="AB100" s="56" t="str">
        <f t="shared" si="69"/>
        <v/>
      </c>
      <c r="AC100" s="56" t="str">
        <f t="shared" si="61"/>
        <v/>
      </c>
      <c r="AD100" s="56" t="str">
        <f t="shared" si="62"/>
        <v/>
      </c>
      <c r="AE100" s="56" t="str">
        <f t="shared" ref="AE100:AE128" si="79">IF(N100="","",VLOOKUP(N100,$AP$15:$AQ$25,2,0))</f>
        <v/>
      </c>
      <c r="AF100" s="56" t="str">
        <f t="shared" ref="AF100:AF128" si="80">IF(P100="","",VLOOKUP(P100,$AP$15:$AQ$25,2,0))</f>
        <v/>
      </c>
      <c r="AG100" s="56" t="str">
        <f t="shared" ref="AG100:AG127" si="81">IF(J100="","",VALUE(LEFT(J100,3)))</f>
        <v/>
      </c>
      <c r="AH100" s="56" t="str">
        <f t="shared" ref="AH100:AH127" si="82">IF(L100="","",VALUE(LEFT(L100,3)))</f>
        <v/>
      </c>
      <c r="AI100" s="56" t="str">
        <f t="shared" ref="AI100:AI127" si="83">IF(N100="","",VALUE(LEFT(N100,3)))</f>
        <v/>
      </c>
      <c r="AJ100" s="56" t="str">
        <f t="shared" ref="AJ100:AJ127" si="84">IF(P100="","",VALUE(LEFT(P100,3)))</f>
        <v/>
      </c>
      <c r="AK100" s="56" t="str">
        <f t="shared" ref="AK100:AK127" si="85">IF(K100="","999:99.99"," "&amp;LEFT(RIGHT("  "&amp;TEXT(K100,"0.00"),7),2)&amp;":"&amp;RIGHT(TEXT(K100,"0.00"),5))</f>
        <v>999:99.99</v>
      </c>
      <c r="AL100" s="56" t="str">
        <f t="shared" ref="AL100:AL127" si="86">IF(M100="","999:99.99"," "&amp;LEFT(RIGHT("  "&amp;TEXT(M100,"0.00"),7),2)&amp;":"&amp;RIGHT(TEXT(M100,"0.00"),5))</f>
        <v>999:99.99</v>
      </c>
      <c r="AM100" s="56" t="str">
        <f t="shared" ref="AM100:AM127" si="87">IF(O100="","999:99.99"," "&amp;LEFT(RIGHT("  "&amp;TEXT(O100,"0.00"),7),2)&amp;":"&amp;RIGHT(TEXT(O100,"0.00"),5))</f>
        <v>999:99.99</v>
      </c>
      <c r="AN100" s="56" t="str">
        <f t="shared" ref="AN100:AN127" si="88">IF(Q100="","999:99.99"," "&amp;LEFT(RIGHT("  "&amp;TEXT(Q100,"0.00"),7),2)&amp;":"&amp;RIGHT(TEXT(Q100,"0.00"),5))</f>
        <v>999:99.99</v>
      </c>
      <c r="AO100" s="4">
        <f t="shared" si="70"/>
        <v>0</v>
      </c>
      <c r="AP100" s="37">
        <f t="shared" si="71"/>
        <v>28</v>
      </c>
      <c r="AQ100" s="37">
        <f t="shared" si="72"/>
        <v>28</v>
      </c>
      <c r="AS100" s="4">
        <f t="shared" si="63"/>
        <v>0</v>
      </c>
      <c r="AT100" s="4">
        <f t="shared" si="64"/>
        <v>0</v>
      </c>
      <c r="AU100" s="4">
        <f t="shared" si="65"/>
        <v>0</v>
      </c>
      <c r="AV100" s="4">
        <f t="shared" si="66"/>
        <v>0</v>
      </c>
    </row>
    <row r="101" spans="1:48" ht="20.100000000000001" customHeight="1">
      <c r="A101" s="9" t="str">
        <f t="shared" si="67"/>
        <v/>
      </c>
      <c r="B101" s="43"/>
      <c r="C101" s="44"/>
      <c r="D101" s="100"/>
      <c r="E101" s="101"/>
      <c r="F101" s="101"/>
      <c r="G101" s="101"/>
      <c r="H101" s="101"/>
      <c r="I101" s="100"/>
      <c r="J101" s="102"/>
      <c r="K101" s="103"/>
      <c r="L101" s="102"/>
      <c r="M101" s="103"/>
      <c r="N101" s="102"/>
      <c r="O101" s="103"/>
      <c r="P101" s="102"/>
      <c r="Q101" s="103"/>
      <c r="R101" s="12"/>
      <c r="S101" s="81">
        <f t="shared" si="73"/>
        <v>0</v>
      </c>
      <c r="T101" s="81">
        <f t="shared" si="74"/>
        <v>0</v>
      </c>
      <c r="U101" s="56">
        <f t="shared" si="44"/>
        <v>0</v>
      </c>
      <c r="V101" s="56" t="str">
        <f t="shared" si="68"/>
        <v/>
      </c>
      <c r="W101" s="56" t="str">
        <f t="shared" si="75"/>
        <v>　</v>
      </c>
      <c r="X101" s="81">
        <f t="shared" si="76"/>
        <v>0</v>
      </c>
      <c r="Y101" s="56" t="str">
        <f t="shared" si="77"/>
        <v/>
      </c>
      <c r="Z101" s="56">
        <v>0</v>
      </c>
      <c r="AA101" s="56">
        <f t="shared" si="78"/>
        <v>0</v>
      </c>
      <c r="AB101" s="56" t="str">
        <f t="shared" si="69"/>
        <v/>
      </c>
      <c r="AC101" s="56" t="str">
        <f t="shared" si="61"/>
        <v/>
      </c>
      <c r="AD101" s="56" t="str">
        <f t="shared" si="62"/>
        <v/>
      </c>
      <c r="AE101" s="56" t="str">
        <f t="shared" si="79"/>
        <v/>
      </c>
      <c r="AF101" s="56" t="str">
        <f t="shared" si="80"/>
        <v/>
      </c>
      <c r="AG101" s="56" t="str">
        <f t="shared" si="81"/>
        <v/>
      </c>
      <c r="AH101" s="56" t="str">
        <f t="shared" si="82"/>
        <v/>
      </c>
      <c r="AI101" s="56" t="str">
        <f t="shared" si="83"/>
        <v/>
      </c>
      <c r="AJ101" s="56" t="str">
        <f t="shared" si="84"/>
        <v/>
      </c>
      <c r="AK101" s="56" t="str">
        <f t="shared" si="85"/>
        <v>999:99.99</v>
      </c>
      <c r="AL101" s="56" t="str">
        <f t="shared" si="86"/>
        <v>999:99.99</v>
      </c>
      <c r="AM101" s="56" t="str">
        <f t="shared" si="87"/>
        <v>999:99.99</v>
      </c>
      <c r="AN101" s="56" t="str">
        <f t="shared" si="88"/>
        <v>999:99.99</v>
      </c>
      <c r="AO101" s="4">
        <f t="shared" si="70"/>
        <v>0</v>
      </c>
      <c r="AP101" s="37">
        <f t="shared" si="71"/>
        <v>29</v>
      </c>
      <c r="AQ101" s="37">
        <f t="shared" si="72"/>
        <v>29</v>
      </c>
      <c r="AS101" s="4">
        <f t="shared" si="63"/>
        <v>0</v>
      </c>
      <c r="AT101" s="4">
        <f t="shared" si="64"/>
        <v>0</v>
      </c>
      <c r="AU101" s="4">
        <f t="shared" si="65"/>
        <v>0</v>
      </c>
      <c r="AV101" s="4">
        <f t="shared" si="66"/>
        <v>0</v>
      </c>
    </row>
    <row r="102" spans="1:48" ht="20.100000000000001" customHeight="1">
      <c r="A102" s="9" t="str">
        <f t="shared" si="67"/>
        <v/>
      </c>
      <c r="B102" s="43"/>
      <c r="C102" s="44"/>
      <c r="D102" s="100"/>
      <c r="E102" s="101"/>
      <c r="F102" s="101"/>
      <c r="G102" s="101"/>
      <c r="H102" s="101"/>
      <c r="I102" s="100"/>
      <c r="J102" s="102"/>
      <c r="K102" s="103"/>
      <c r="L102" s="102"/>
      <c r="M102" s="103"/>
      <c r="N102" s="102"/>
      <c r="O102" s="103"/>
      <c r="P102" s="102"/>
      <c r="Q102" s="103"/>
      <c r="R102" s="12"/>
      <c r="S102" s="81">
        <f t="shared" si="73"/>
        <v>0</v>
      </c>
      <c r="T102" s="81">
        <f t="shared" si="74"/>
        <v>0</v>
      </c>
      <c r="U102" s="56">
        <f t="shared" si="44"/>
        <v>0</v>
      </c>
      <c r="V102" s="56" t="str">
        <f t="shared" si="68"/>
        <v/>
      </c>
      <c r="W102" s="56" t="str">
        <f t="shared" si="75"/>
        <v>　</v>
      </c>
      <c r="X102" s="81">
        <f t="shared" si="76"/>
        <v>0</v>
      </c>
      <c r="Y102" s="56" t="str">
        <f t="shared" si="77"/>
        <v/>
      </c>
      <c r="Z102" s="56">
        <v>0</v>
      </c>
      <c r="AA102" s="56">
        <f t="shared" si="78"/>
        <v>0</v>
      </c>
      <c r="AB102" s="56" t="str">
        <f t="shared" si="69"/>
        <v/>
      </c>
      <c r="AC102" s="56" t="str">
        <f t="shared" si="61"/>
        <v/>
      </c>
      <c r="AD102" s="56" t="str">
        <f t="shared" si="62"/>
        <v/>
      </c>
      <c r="AE102" s="56" t="str">
        <f t="shared" si="79"/>
        <v/>
      </c>
      <c r="AF102" s="56" t="str">
        <f t="shared" si="80"/>
        <v/>
      </c>
      <c r="AG102" s="56" t="str">
        <f t="shared" si="81"/>
        <v/>
      </c>
      <c r="AH102" s="56" t="str">
        <f t="shared" si="82"/>
        <v/>
      </c>
      <c r="AI102" s="56" t="str">
        <f t="shared" si="83"/>
        <v/>
      </c>
      <c r="AJ102" s="56" t="str">
        <f t="shared" si="84"/>
        <v/>
      </c>
      <c r="AK102" s="56" t="str">
        <f t="shared" si="85"/>
        <v>999:99.99</v>
      </c>
      <c r="AL102" s="56" t="str">
        <f t="shared" si="86"/>
        <v>999:99.99</v>
      </c>
      <c r="AM102" s="56" t="str">
        <f t="shared" si="87"/>
        <v>999:99.99</v>
      </c>
      <c r="AN102" s="56" t="str">
        <f t="shared" si="88"/>
        <v>999:99.99</v>
      </c>
      <c r="AO102" s="4">
        <f t="shared" si="70"/>
        <v>0</v>
      </c>
      <c r="AP102" s="37">
        <f t="shared" si="71"/>
        <v>30</v>
      </c>
      <c r="AQ102" s="37">
        <f t="shared" si="72"/>
        <v>30</v>
      </c>
      <c r="AS102" s="4">
        <f t="shared" si="63"/>
        <v>0</v>
      </c>
      <c r="AT102" s="4">
        <f t="shared" si="64"/>
        <v>0</v>
      </c>
      <c r="AU102" s="4">
        <f t="shared" si="65"/>
        <v>0</v>
      </c>
      <c r="AV102" s="4">
        <f t="shared" si="66"/>
        <v>0</v>
      </c>
    </row>
    <row r="103" spans="1:48" ht="20.100000000000001" customHeight="1">
      <c r="A103" s="9" t="str">
        <f t="shared" si="67"/>
        <v/>
      </c>
      <c r="B103" s="43"/>
      <c r="C103" s="44"/>
      <c r="D103" s="100"/>
      <c r="E103" s="101"/>
      <c r="F103" s="101"/>
      <c r="G103" s="101"/>
      <c r="H103" s="101"/>
      <c r="I103" s="100"/>
      <c r="J103" s="102"/>
      <c r="K103" s="103"/>
      <c r="L103" s="102"/>
      <c r="M103" s="103"/>
      <c r="N103" s="102"/>
      <c r="O103" s="103"/>
      <c r="P103" s="102"/>
      <c r="Q103" s="103"/>
      <c r="R103" s="12"/>
      <c r="S103" s="81">
        <f t="shared" si="73"/>
        <v>0</v>
      </c>
      <c r="T103" s="81">
        <f t="shared" si="74"/>
        <v>0</v>
      </c>
      <c r="U103" s="56">
        <f t="shared" si="44"/>
        <v>0</v>
      </c>
      <c r="V103" s="56" t="str">
        <f t="shared" si="68"/>
        <v/>
      </c>
      <c r="W103" s="56" t="str">
        <f t="shared" si="75"/>
        <v>　</v>
      </c>
      <c r="X103" s="81">
        <f t="shared" si="76"/>
        <v>0</v>
      </c>
      <c r="Y103" s="56" t="str">
        <f t="shared" si="77"/>
        <v/>
      </c>
      <c r="Z103" s="56">
        <v>0</v>
      </c>
      <c r="AA103" s="56">
        <f t="shared" si="78"/>
        <v>0</v>
      </c>
      <c r="AB103" s="56" t="str">
        <f t="shared" si="69"/>
        <v/>
      </c>
      <c r="AC103" s="56" t="str">
        <f t="shared" si="61"/>
        <v/>
      </c>
      <c r="AD103" s="56" t="str">
        <f t="shared" si="62"/>
        <v/>
      </c>
      <c r="AE103" s="56" t="str">
        <f t="shared" si="79"/>
        <v/>
      </c>
      <c r="AF103" s="56" t="str">
        <f t="shared" si="80"/>
        <v/>
      </c>
      <c r="AG103" s="56" t="str">
        <f t="shared" si="81"/>
        <v/>
      </c>
      <c r="AH103" s="56" t="str">
        <f t="shared" si="82"/>
        <v/>
      </c>
      <c r="AI103" s="56" t="str">
        <f t="shared" si="83"/>
        <v/>
      </c>
      <c r="AJ103" s="56" t="str">
        <f t="shared" si="84"/>
        <v/>
      </c>
      <c r="AK103" s="56" t="str">
        <f t="shared" si="85"/>
        <v>999:99.99</v>
      </c>
      <c r="AL103" s="56" t="str">
        <f t="shared" si="86"/>
        <v>999:99.99</v>
      </c>
      <c r="AM103" s="56" t="str">
        <f t="shared" si="87"/>
        <v>999:99.99</v>
      </c>
      <c r="AN103" s="56" t="str">
        <f t="shared" si="88"/>
        <v>999:99.99</v>
      </c>
      <c r="AO103" s="4">
        <f t="shared" si="70"/>
        <v>0</v>
      </c>
      <c r="AP103" s="37">
        <f t="shared" si="71"/>
        <v>31</v>
      </c>
      <c r="AQ103" s="37">
        <f t="shared" si="72"/>
        <v>31</v>
      </c>
      <c r="AS103" s="4">
        <f t="shared" si="63"/>
        <v>0</v>
      </c>
      <c r="AT103" s="4">
        <f t="shared" si="64"/>
        <v>0</v>
      </c>
      <c r="AU103" s="4">
        <f t="shared" si="65"/>
        <v>0</v>
      </c>
      <c r="AV103" s="4">
        <f t="shared" si="66"/>
        <v>0</v>
      </c>
    </row>
    <row r="104" spans="1:48" ht="20.100000000000001" customHeight="1">
      <c r="A104" s="9" t="str">
        <f t="shared" si="67"/>
        <v/>
      </c>
      <c r="B104" s="43"/>
      <c r="C104" s="44"/>
      <c r="D104" s="100"/>
      <c r="E104" s="101"/>
      <c r="F104" s="101"/>
      <c r="G104" s="101"/>
      <c r="H104" s="101"/>
      <c r="I104" s="100"/>
      <c r="J104" s="102"/>
      <c r="K104" s="103"/>
      <c r="L104" s="102"/>
      <c r="M104" s="103"/>
      <c r="N104" s="102"/>
      <c r="O104" s="103"/>
      <c r="P104" s="102"/>
      <c r="Q104" s="103"/>
      <c r="R104" s="12"/>
      <c r="S104" s="81">
        <f t="shared" si="73"/>
        <v>0</v>
      </c>
      <c r="T104" s="81">
        <f t="shared" si="74"/>
        <v>0</v>
      </c>
      <c r="U104" s="56">
        <f t="shared" si="44"/>
        <v>0</v>
      </c>
      <c r="V104" s="56" t="str">
        <f t="shared" si="68"/>
        <v/>
      </c>
      <c r="W104" s="56" t="str">
        <f t="shared" si="75"/>
        <v>　</v>
      </c>
      <c r="X104" s="81">
        <f t="shared" si="76"/>
        <v>0</v>
      </c>
      <c r="Y104" s="56" t="str">
        <f t="shared" si="77"/>
        <v/>
      </c>
      <c r="Z104" s="56">
        <v>0</v>
      </c>
      <c r="AA104" s="56">
        <f t="shared" si="78"/>
        <v>0</v>
      </c>
      <c r="AB104" s="56" t="str">
        <f t="shared" si="69"/>
        <v/>
      </c>
      <c r="AC104" s="56" t="str">
        <f t="shared" si="61"/>
        <v/>
      </c>
      <c r="AD104" s="56" t="str">
        <f t="shared" si="62"/>
        <v/>
      </c>
      <c r="AE104" s="56" t="str">
        <f t="shared" si="79"/>
        <v/>
      </c>
      <c r="AF104" s="56" t="str">
        <f t="shared" si="80"/>
        <v/>
      </c>
      <c r="AG104" s="56" t="str">
        <f t="shared" si="81"/>
        <v/>
      </c>
      <c r="AH104" s="56" t="str">
        <f t="shared" si="82"/>
        <v/>
      </c>
      <c r="AI104" s="56" t="str">
        <f t="shared" si="83"/>
        <v/>
      </c>
      <c r="AJ104" s="56" t="str">
        <f t="shared" si="84"/>
        <v/>
      </c>
      <c r="AK104" s="56" t="str">
        <f t="shared" si="85"/>
        <v>999:99.99</v>
      </c>
      <c r="AL104" s="56" t="str">
        <f t="shared" si="86"/>
        <v>999:99.99</v>
      </c>
      <c r="AM104" s="56" t="str">
        <f t="shared" si="87"/>
        <v>999:99.99</v>
      </c>
      <c r="AN104" s="56" t="str">
        <f t="shared" si="88"/>
        <v>999:99.99</v>
      </c>
      <c r="AO104" s="4">
        <f t="shared" si="70"/>
        <v>0</v>
      </c>
      <c r="AP104" s="37">
        <f t="shared" si="71"/>
        <v>32</v>
      </c>
      <c r="AQ104" s="37">
        <f t="shared" si="72"/>
        <v>32</v>
      </c>
      <c r="AS104" s="4">
        <f t="shared" si="63"/>
        <v>0</v>
      </c>
      <c r="AT104" s="4">
        <f t="shared" si="64"/>
        <v>0</v>
      </c>
      <c r="AU104" s="4">
        <f t="shared" si="65"/>
        <v>0</v>
      </c>
      <c r="AV104" s="4">
        <f t="shared" si="66"/>
        <v>0</v>
      </c>
    </row>
    <row r="105" spans="1:48" ht="20.100000000000001" customHeight="1">
      <c r="A105" s="9" t="str">
        <f t="shared" si="67"/>
        <v/>
      </c>
      <c r="B105" s="43"/>
      <c r="C105" s="44"/>
      <c r="D105" s="100"/>
      <c r="E105" s="101"/>
      <c r="F105" s="101"/>
      <c r="G105" s="101"/>
      <c r="H105" s="101"/>
      <c r="I105" s="100"/>
      <c r="J105" s="102"/>
      <c r="K105" s="103"/>
      <c r="L105" s="102"/>
      <c r="M105" s="103"/>
      <c r="N105" s="102"/>
      <c r="O105" s="103"/>
      <c r="P105" s="102"/>
      <c r="Q105" s="103"/>
      <c r="R105" s="12"/>
      <c r="S105" s="81">
        <f t="shared" si="73"/>
        <v>0</v>
      </c>
      <c r="T105" s="81">
        <f t="shared" si="74"/>
        <v>0</v>
      </c>
      <c r="U105" s="56">
        <f t="shared" si="44"/>
        <v>0</v>
      </c>
      <c r="V105" s="56" t="str">
        <f t="shared" si="68"/>
        <v/>
      </c>
      <c r="W105" s="56" t="str">
        <f t="shared" si="75"/>
        <v>　</v>
      </c>
      <c r="X105" s="81">
        <f t="shared" si="76"/>
        <v>0</v>
      </c>
      <c r="Y105" s="56" t="str">
        <f t="shared" si="77"/>
        <v/>
      </c>
      <c r="Z105" s="56">
        <v>0</v>
      </c>
      <c r="AA105" s="56">
        <f t="shared" si="78"/>
        <v>0</v>
      </c>
      <c r="AB105" s="56" t="str">
        <f t="shared" si="69"/>
        <v/>
      </c>
      <c r="AC105" s="56" t="str">
        <f t="shared" si="61"/>
        <v/>
      </c>
      <c r="AD105" s="56" t="str">
        <f t="shared" si="62"/>
        <v/>
      </c>
      <c r="AE105" s="56" t="str">
        <f t="shared" si="79"/>
        <v/>
      </c>
      <c r="AF105" s="56" t="str">
        <f t="shared" si="80"/>
        <v/>
      </c>
      <c r="AG105" s="56" t="str">
        <f t="shared" si="81"/>
        <v/>
      </c>
      <c r="AH105" s="56" t="str">
        <f t="shared" si="82"/>
        <v/>
      </c>
      <c r="AI105" s="56" t="str">
        <f t="shared" si="83"/>
        <v/>
      </c>
      <c r="AJ105" s="56" t="str">
        <f t="shared" si="84"/>
        <v/>
      </c>
      <c r="AK105" s="56" t="str">
        <f t="shared" si="85"/>
        <v>999:99.99</v>
      </c>
      <c r="AL105" s="56" t="str">
        <f t="shared" si="86"/>
        <v>999:99.99</v>
      </c>
      <c r="AM105" s="56" t="str">
        <f t="shared" si="87"/>
        <v>999:99.99</v>
      </c>
      <c r="AN105" s="56" t="str">
        <f t="shared" si="88"/>
        <v>999:99.99</v>
      </c>
      <c r="AO105" s="4">
        <f t="shared" si="70"/>
        <v>0</v>
      </c>
      <c r="AP105" s="37">
        <f t="shared" ref="AP105:AP132" si="89">AP104+IF(W100="",0,1)</f>
        <v>33</v>
      </c>
      <c r="AQ105" s="37">
        <f t="shared" ref="AQ105:AQ132" si="90">IF(W100="","",AP105)</f>
        <v>33</v>
      </c>
      <c r="AS105" s="4">
        <f t="shared" si="63"/>
        <v>0</v>
      </c>
      <c r="AT105" s="4">
        <f t="shared" si="64"/>
        <v>0</v>
      </c>
      <c r="AU105" s="4">
        <f t="shared" si="65"/>
        <v>0</v>
      </c>
      <c r="AV105" s="4">
        <f t="shared" si="66"/>
        <v>0</v>
      </c>
    </row>
    <row r="106" spans="1:48" ht="20.100000000000001" customHeight="1">
      <c r="A106" s="9" t="str">
        <f t="shared" si="67"/>
        <v/>
      </c>
      <c r="B106" s="43"/>
      <c r="C106" s="44"/>
      <c r="D106" s="100"/>
      <c r="E106" s="101"/>
      <c r="F106" s="101"/>
      <c r="G106" s="101"/>
      <c r="H106" s="101"/>
      <c r="I106" s="100"/>
      <c r="J106" s="102"/>
      <c r="K106" s="103"/>
      <c r="L106" s="102"/>
      <c r="M106" s="103"/>
      <c r="N106" s="102"/>
      <c r="O106" s="103"/>
      <c r="P106" s="102"/>
      <c r="Q106" s="103"/>
      <c r="R106" s="12"/>
      <c r="S106" s="81">
        <f t="shared" si="73"/>
        <v>0</v>
      </c>
      <c r="T106" s="81">
        <f t="shared" si="74"/>
        <v>0</v>
      </c>
      <c r="U106" s="56">
        <f t="shared" si="44"/>
        <v>0</v>
      </c>
      <c r="V106" s="56" t="str">
        <f t="shared" si="68"/>
        <v/>
      </c>
      <c r="W106" s="56" t="str">
        <f t="shared" si="75"/>
        <v>　</v>
      </c>
      <c r="X106" s="81">
        <f t="shared" si="76"/>
        <v>0</v>
      </c>
      <c r="Y106" s="56" t="str">
        <f t="shared" si="77"/>
        <v/>
      </c>
      <c r="Z106" s="56">
        <v>0</v>
      </c>
      <c r="AA106" s="56">
        <f t="shared" si="78"/>
        <v>0</v>
      </c>
      <c r="AB106" s="56" t="str">
        <f t="shared" si="69"/>
        <v/>
      </c>
      <c r="AC106" s="56" t="str">
        <f t="shared" si="61"/>
        <v/>
      </c>
      <c r="AD106" s="56" t="str">
        <f t="shared" si="62"/>
        <v/>
      </c>
      <c r="AE106" s="56" t="str">
        <f t="shared" si="79"/>
        <v/>
      </c>
      <c r="AF106" s="56" t="str">
        <f t="shared" si="80"/>
        <v/>
      </c>
      <c r="AG106" s="56" t="str">
        <f t="shared" si="81"/>
        <v/>
      </c>
      <c r="AH106" s="56" t="str">
        <f t="shared" si="82"/>
        <v/>
      </c>
      <c r="AI106" s="56" t="str">
        <f t="shared" si="83"/>
        <v/>
      </c>
      <c r="AJ106" s="56" t="str">
        <f t="shared" si="84"/>
        <v/>
      </c>
      <c r="AK106" s="56" t="str">
        <f t="shared" si="85"/>
        <v>999:99.99</v>
      </c>
      <c r="AL106" s="56" t="str">
        <f t="shared" si="86"/>
        <v>999:99.99</v>
      </c>
      <c r="AM106" s="56" t="str">
        <f t="shared" si="87"/>
        <v>999:99.99</v>
      </c>
      <c r="AN106" s="56" t="str">
        <f t="shared" si="88"/>
        <v>999:99.99</v>
      </c>
      <c r="AO106" s="4">
        <f t="shared" si="70"/>
        <v>0</v>
      </c>
      <c r="AP106" s="37">
        <f t="shared" si="89"/>
        <v>34</v>
      </c>
      <c r="AQ106" s="37">
        <f t="shared" si="90"/>
        <v>34</v>
      </c>
      <c r="AS106" s="4">
        <f t="shared" si="63"/>
        <v>0</v>
      </c>
      <c r="AT106" s="4">
        <f t="shared" si="64"/>
        <v>0</v>
      </c>
      <c r="AU106" s="4">
        <f t="shared" si="65"/>
        <v>0</v>
      </c>
      <c r="AV106" s="4">
        <f t="shared" si="66"/>
        <v>0</v>
      </c>
    </row>
    <row r="107" spans="1:48" ht="20.100000000000001" customHeight="1">
      <c r="A107" s="9" t="str">
        <f t="shared" si="67"/>
        <v/>
      </c>
      <c r="B107" s="43"/>
      <c r="C107" s="44"/>
      <c r="D107" s="100"/>
      <c r="E107" s="101"/>
      <c r="F107" s="101"/>
      <c r="G107" s="101"/>
      <c r="H107" s="101"/>
      <c r="I107" s="100"/>
      <c r="J107" s="102"/>
      <c r="K107" s="103"/>
      <c r="L107" s="102"/>
      <c r="M107" s="103"/>
      <c r="N107" s="102"/>
      <c r="O107" s="103"/>
      <c r="P107" s="102"/>
      <c r="Q107" s="103"/>
      <c r="R107" s="12"/>
      <c r="S107" s="81">
        <f t="shared" si="73"/>
        <v>0</v>
      </c>
      <c r="T107" s="81">
        <f t="shared" si="74"/>
        <v>0</v>
      </c>
      <c r="U107" s="56">
        <f t="shared" si="44"/>
        <v>0</v>
      </c>
      <c r="V107" s="56" t="str">
        <f t="shared" si="68"/>
        <v/>
      </c>
      <c r="W107" s="56" t="str">
        <f t="shared" si="75"/>
        <v>　</v>
      </c>
      <c r="X107" s="81">
        <f t="shared" si="76"/>
        <v>0</v>
      </c>
      <c r="Y107" s="56" t="str">
        <f t="shared" si="77"/>
        <v/>
      </c>
      <c r="Z107" s="56">
        <v>0</v>
      </c>
      <c r="AA107" s="56">
        <f t="shared" si="78"/>
        <v>0</v>
      </c>
      <c r="AB107" s="56" t="str">
        <f t="shared" si="69"/>
        <v/>
      </c>
      <c r="AC107" s="56" t="str">
        <f t="shared" si="61"/>
        <v/>
      </c>
      <c r="AD107" s="56" t="str">
        <f t="shared" si="62"/>
        <v/>
      </c>
      <c r="AE107" s="56" t="str">
        <f t="shared" si="79"/>
        <v/>
      </c>
      <c r="AF107" s="56" t="str">
        <f t="shared" si="80"/>
        <v/>
      </c>
      <c r="AG107" s="56" t="str">
        <f t="shared" si="81"/>
        <v/>
      </c>
      <c r="AH107" s="56" t="str">
        <f t="shared" si="82"/>
        <v/>
      </c>
      <c r="AI107" s="56" t="str">
        <f t="shared" si="83"/>
        <v/>
      </c>
      <c r="AJ107" s="56" t="str">
        <f t="shared" si="84"/>
        <v/>
      </c>
      <c r="AK107" s="56" t="str">
        <f t="shared" si="85"/>
        <v>999:99.99</v>
      </c>
      <c r="AL107" s="56" t="str">
        <f t="shared" si="86"/>
        <v>999:99.99</v>
      </c>
      <c r="AM107" s="56" t="str">
        <f t="shared" si="87"/>
        <v>999:99.99</v>
      </c>
      <c r="AN107" s="56" t="str">
        <f t="shared" si="88"/>
        <v>999:99.99</v>
      </c>
      <c r="AO107" s="4">
        <f t="shared" si="70"/>
        <v>0</v>
      </c>
      <c r="AP107" s="37">
        <f t="shared" si="89"/>
        <v>35</v>
      </c>
      <c r="AQ107" s="37">
        <f t="shared" si="90"/>
        <v>35</v>
      </c>
      <c r="AS107" s="4">
        <f t="shared" si="63"/>
        <v>0</v>
      </c>
      <c r="AT107" s="4">
        <f t="shared" si="64"/>
        <v>0</v>
      </c>
      <c r="AU107" s="4">
        <f t="shared" si="65"/>
        <v>0</v>
      </c>
      <c r="AV107" s="4">
        <f t="shared" si="66"/>
        <v>0</v>
      </c>
    </row>
    <row r="108" spans="1:48" ht="20.100000000000001" customHeight="1">
      <c r="A108" s="9" t="str">
        <f t="shared" si="67"/>
        <v/>
      </c>
      <c r="B108" s="43"/>
      <c r="C108" s="44"/>
      <c r="D108" s="100"/>
      <c r="E108" s="101"/>
      <c r="F108" s="101"/>
      <c r="G108" s="101"/>
      <c r="H108" s="101"/>
      <c r="I108" s="100"/>
      <c r="J108" s="102"/>
      <c r="K108" s="103"/>
      <c r="L108" s="102"/>
      <c r="M108" s="103"/>
      <c r="N108" s="102"/>
      <c r="O108" s="103"/>
      <c r="P108" s="102"/>
      <c r="Q108" s="103"/>
      <c r="R108" s="12"/>
      <c r="S108" s="81">
        <f t="shared" si="73"/>
        <v>0</v>
      </c>
      <c r="T108" s="81">
        <f t="shared" si="74"/>
        <v>0</v>
      </c>
      <c r="U108" s="56">
        <f t="shared" si="44"/>
        <v>0</v>
      </c>
      <c r="V108" s="56" t="str">
        <f t="shared" si="68"/>
        <v/>
      </c>
      <c r="W108" s="56" t="str">
        <f t="shared" si="75"/>
        <v>　</v>
      </c>
      <c r="X108" s="81">
        <f t="shared" si="76"/>
        <v>0</v>
      </c>
      <c r="Y108" s="56" t="str">
        <f t="shared" si="77"/>
        <v/>
      </c>
      <c r="Z108" s="56">
        <v>0</v>
      </c>
      <c r="AA108" s="56">
        <f t="shared" si="78"/>
        <v>0</v>
      </c>
      <c r="AB108" s="56" t="str">
        <f t="shared" si="69"/>
        <v/>
      </c>
      <c r="AC108" s="56" t="str">
        <f t="shared" si="61"/>
        <v/>
      </c>
      <c r="AD108" s="56" t="str">
        <f t="shared" si="62"/>
        <v/>
      </c>
      <c r="AE108" s="56" t="str">
        <f t="shared" si="79"/>
        <v/>
      </c>
      <c r="AF108" s="56" t="str">
        <f t="shared" si="80"/>
        <v/>
      </c>
      <c r="AG108" s="56" t="str">
        <f t="shared" si="81"/>
        <v/>
      </c>
      <c r="AH108" s="56" t="str">
        <f t="shared" si="82"/>
        <v/>
      </c>
      <c r="AI108" s="56" t="str">
        <f t="shared" si="83"/>
        <v/>
      </c>
      <c r="AJ108" s="56" t="str">
        <f t="shared" si="84"/>
        <v/>
      </c>
      <c r="AK108" s="56" t="str">
        <f t="shared" si="85"/>
        <v>999:99.99</v>
      </c>
      <c r="AL108" s="56" t="str">
        <f t="shared" si="86"/>
        <v>999:99.99</v>
      </c>
      <c r="AM108" s="56" t="str">
        <f t="shared" si="87"/>
        <v>999:99.99</v>
      </c>
      <c r="AN108" s="56" t="str">
        <f t="shared" si="88"/>
        <v>999:99.99</v>
      </c>
      <c r="AO108" s="4">
        <f t="shared" si="70"/>
        <v>0</v>
      </c>
      <c r="AP108" s="37">
        <f t="shared" si="89"/>
        <v>36</v>
      </c>
      <c r="AQ108" s="37">
        <f t="shared" si="90"/>
        <v>36</v>
      </c>
      <c r="AS108" s="4">
        <f t="shared" si="63"/>
        <v>0</v>
      </c>
      <c r="AT108" s="4">
        <f t="shared" si="64"/>
        <v>0</v>
      </c>
      <c r="AU108" s="4">
        <f t="shared" si="65"/>
        <v>0</v>
      </c>
      <c r="AV108" s="4">
        <f t="shared" si="66"/>
        <v>0</v>
      </c>
    </row>
    <row r="109" spans="1:48" ht="20.100000000000001" customHeight="1">
      <c r="A109" s="9" t="str">
        <f t="shared" si="67"/>
        <v/>
      </c>
      <c r="B109" s="43"/>
      <c r="C109" s="44"/>
      <c r="D109" s="100"/>
      <c r="E109" s="101"/>
      <c r="F109" s="101"/>
      <c r="G109" s="101"/>
      <c r="H109" s="101"/>
      <c r="I109" s="100"/>
      <c r="J109" s="102"/>
      <c r="K109" s="103"/>
      <c r="L109" s="102"/>
      <c r="M109" s="103"/>
      <c r="N109" s="102"/>
      <c r="O109" s="103"/>
      <c r="P109" s="102"/>
      <c r="Q109" s="103"/>
      <c r="R109" s="12"/>
      <c r="S109" s="81">
        <f t="shared" si="73"/>
        <v>0</v>
      </c>
      <c r="T109" s="81">
        <f t="shared" si="74"/>
        <v>0</v>
      </c>
      <c r="U109" s="56">
        <f t="shared" si="44"/>
        <v>0</v>
      </c>
      <c r="V109" s="56" t="str">
        <f t="shared" si="68"/>
        <v/>
      </c>
      <c r="W109" s="56" t="str">
        <f t="shared" si="75"/>
        <v>　</v>
      </c>
      <c r="X109" s="81">
        <f t="shared" si="76"/>
        <v>0</v>
      </c>
      <c r="Y109" s="56" t="str">
        <f t="shared" si="77"/>
        <v/>
      </c>
      <c r="Z109" s="56">
        <v>0</v>
      </c>
      <c r="AA109" s="56">
        <f t="shared" si="78"/>
        <v>0</v>
      </c>
      <c r="AB109" s="56" t="str">
        <f t="shared" si="69"/>
        <v/>
      </c>
      <c r="AC109" s="56" t="str">
        <f t="shared" si="61"/>
        <v/>
      </c>
      <c r="AD109" s="56" t="str">
        <f t="shared" si="62"/>
        <v/>
      </c>
      <c r="AE109" s="56" t="str">
        <f t="shared" si="79"/>
        <v/>
      </c>
      <c r="AF109" s="56" t="str">
        <f t="shared" si="80"/>
        <v/>
      </c>
      <c r="AG109" s="56" t="str">
        <f t="shared" si="81"/>
        <v/>
      </c>
      <c r="AH109" s="56" t="str">
        <f t="shared" si="82"/>
        <v/>
      </c>
      <c r="AI109" s="56" t="str">
        <f t="shared" si="83"/>
        <v/>
      </c>
      <c r="AJ109" s="56" t="str">
        <f t="shared" si="84"/>
        <v/>
      </c>
      <c r="AK109" s="56" t="str">
        <f t="shared" si="85"/>
        <v>999:99.99</v>
      </c>
      <c r="AL109" s="56" t="str">
        <f t="shared" si="86"/>
        <v>999:99.99</v>
      </c>
      <c r="AM109" s="56" t="str">
        <f t="shared" si="87"/>
        <v>999:99.99</v>
      </c>
      <c r="AN109" s="56" t="str">
        <f t="shared" si="88"/>
        <v>999:99.99</v>
      </c>
      <c r="AO109" s="4">
        <f t="shared" si="70"/>
        <v>0</v>
      </c>
      <c r="AP109" s="37">
        <f t="shared" si="89"/>
        <v>37</v>
      </c>
      <c r="AQ109" s="37">
        <f t="shared" si="90"/>
        <v>37</v>
      </c>
      <c r="AS109" s="4">
        <f t="shared" si="63"/>
        <v>0</v>
      </c>
      <c r="AT109" s="4">
        <f t="shared" si="64"/>
        <v>0</v>
      </c>
      <c r="AU109" s="4">
        <f t="shared" si="65"/>
        <v>0</v>
      </c>
      <c r="AV109" s="4">
        <f t="shared" si="66"/>
        <v>0</v>
      </c>
    </row>
    <row r="110" spans="1:48" ht="20.100000000000001" customHeight="1">
      <c r="A110" s="9" t="str">
        <f t="shared" si="67"/>
        <v/>
      </c>
      <c r="B110" s="43"/>
      <c r="C110" s="44"/>
      <c r="D110" s="100"/>
      <c r="E110" s="101"/>
      <c r="F110" s="101"/>
      <c r="G110" s="101"/>
      <c r="H110" s="101"/>
      <c r="I110" s="100"/>
      <c r="J110" s="102"/>
      <c r="K110" s="103"/>
      <c r="L110" s="102"/>
      <c r="M110" s="103"/>
      <c r="N110" s="102"/>
      <c r="O110" s="103"/>
      <c r="P110" s="102"/>
      <c r="Q110" s="103"/>
      <c r="R110" s="12"/>
      <c r="S110" s="81">
        <f t="shared" si="73"/>
        <v>0</v>
      </c>
      <c r="T110" s="81">
        <f t="shared" si="74"/>
        <v>0</v>
      </c>
      <c r="U110" s="56">
        <f t="shared" si="44"/>
        <v>0</v>
      </c>
      <c r="V110" s="56" t="str">
        <f t="shared" si="68"/>
        <v/>
      </c>
      <c r="W110" s="56" t="str">
        <f t="shared" si="75"/>
        <v>　</v>
      </c>
      <c r="X110" s="81">
        <f t="shared" si="76"/>
        <v>0</v>
      </c>
      <c r="Y110" s="56" t="str">
        <f t="shared" si="77"/>
        <v/>
      </c>
      <c r="Z110" s="56">
        <v>0</v>
      </c>
      <c r="AA110" s="56">
        <f t="shared" si="78"/>
        <v>0</v>
      </c>
      <c r="AB110" s="56" t="str">
        <f t="shared" si="69"/>
        <v/>
      </c>
      <c r="AC110" s="56" t="str">
        <f t="shared" si="61"/>
        <v/>
      </c>
      <c r="AD110" s="56" t="str">
        <f t="shared" si="62"/>
        <v/>
      </c>
      <c r="AE110" s="56" t="str">
        <f t="shared" si="79"/>
        <v/>
      </c>
      <c r="AF110" s="56" t="str">
        <f t="shared" si="80"/>
        <v/>
      </c>
      <c r="AG110" s="56" t="str">
        <f t="shared" si="81"/>
        <v/>
      </c>
      <c r="AH110" s="56" t="str">
        <f t="shared" si="82"/>
        <v/>
      </c>
      <c r="AI110" s="56" t="str">
        <f t="shared" si="83"/>
        <v/>
      </c>
      <c r="AJ110" s="56" t="str">
        <f t="shared" si="84"/>
        <v/>
      </c>
      <c r="AK110" s="56" t="str">
        <f t="shared" si="85"/>
        <v>999:99.99</v>
      </c>
      <c r="AL110" s="56" t="str">
        <f t="shared" si="86"/>
        <v>999:99.99</v>
      </c>
      <c r="AM110" s="56" t="str">
        <f t="shared" si="87"/>
        <v>999:99.99</v>
      </c>
      <c r="AN110" s="56" t="str">
        <f t="shared" si="88"/>
        <v>999:99.99</v>
      </c>
      <c r="AO110" s="4">
        <f t="shared" si="70"/>
        <v>0</v>
      </c>
      <c r="AP110" s="37">
        <f t="shared" si="89"/>
        <v>38</v>
      </c>
      <c r="AQ110" s="37">
        <f t="shared" si="90"/>
        <v>38</v>
      </c>
      <c r="AS110" s="4">
        <f t="shared" si="63"/>
        <v>0</v>
      </c>
      <c r="AT110" s="4">
        <f t="shared" si="64"/>
        <v>0</v>
      </c>
      <c r="AU110" s="4">
        <f t="shared" si="65"/>
        <v>0</v>
      </c>
      <c r="AV110" s="4">
        <f t="shared" si="66"/>
        <v>0</v>
      </c>
    </row>
    <row r="111" spans="1:48" ht="20.100000000000001" customHeight="1">
      <c r="A111" s="9" t="str">
        <f t="shared" si="67"/>
        <v/>
      </c>
      <c r="B111" s="43"/>
      <c r="C111" s="44"/>
      <c r="D111" s="100"/>
      <c r="E111" s="101"/>
      <c r="F111" s="101"/>
      <c r="G111" s="101"/>
      <c r="H111" s="101"/>
      <c r="I111" s="100"/>
      <c r="J111" s="102"/>
      <c r="K111" s="103"/>
      <c r="L111" s="102"/>
      <c r="M111" s="103"/>
      <c r="N111" s="102"/>
      <c r="O111" s="103"/>
      <c r="P111" s="102"/>
      <c r="Q111" s="103"/>
      <c r="R111" s="12"/>
      <c r="S111" s="81">
        <f t="shared" si="73"/>
        <v>0</v>
      </c>
      <c r="T111" s="81">
        <f t="shared" si="74"/>
        <v>0</v>
      </c>
      <c r="U111" s="56">
        <f t="shared" si="44"/>
        <v>0</v>
      </c>
      <c r="V111" s="56" t="str">
        <f t="shared" si="68"/>
        <v/>
      </c>
      <c r="W111" s="56" t="str">
        <f t="shared" si="75"/>
        <v>　</v>
      </c>
      <c r="X111" s="81">
        <f t="shared" si="76"/>
        <v>0</v>
      </c>
      <c r="Y111" s="56" t="str">
        <f t="shared" si="77"/>
        <v/>
      </c>
      <c r="Z111" s="56">
        <v>0</v>
      </c>
      <c r="AA111" s="56">
        <f t="shared" si="78"/>
        <v>0</v>
      </c>
      <c r="AB111" s="56" t="str">
        <f t="shared" si="69"/>
        <v/>
      </c>
      <c r="AC111" s="56" t="str">
        <f t="shared" si="61"/>
        <v/>
      </c>
      <c r="AD111" s="56" t="str">
        <f t="shared" si="62"/>
        <v/>
      </c>
      <c r="AE111" s="56" t="str">
        <f t="shared" si="79"/>
        <v/>
      </c>
      <c r="AF111" s="56" t="str">
        <f t="shared" si="80"/>
        <v/>
      </c>
      <c r="AG111" s="56" t="str">
        <f t="shared" si="81"/>
        <v/>
      </c>
      <c r="AH111" s="56" t="str">
        <f t="shared" si="82"/>
        <v/>
      </c>
      <c r="AI111" s="56" t="str">
        <f t="shared" si="83"/>
        <v/>
      </c>
      <c r="AJ111" s="56" t="str">
        <f t="shared" si="84"/>
        <v/>
      </c>
      <c r="AK111" s="56" t="str">
        <f t="shared" si="85"/>
        <v>999:99.99</v>
      </c>
      <c r="AL111" s="56" t="str">
        <f t="shared" si="86"/>
        <v>999:99.99</v>
      </c>
      <c r="AM111" s="56" t="str">
        <f t="shared" si="87"/>
        <v>999:99.99</v>
      </c>
      <c r="AN111" s="56" t="str">
        <f t="shared" si="88"/>
        <v>999:99.99</v>
      </c>
      <c r="AO111" s="4">
        <f t="shared" si="70"/>
        <v>0</v>
      </c>
      <c r="AP111" s="37">
        <f t="shared" si="89"/>
        <v>39</v>
      </c>
      <c r="AQ111" s="37">
        <f t="shared" si="90"/>
        <v>39</v>
      </c>
      <c r="AS111" s="4">
        <f t="shared" si="63"/>
        <v>0</v>
      </c>
      <c r="AT111" s="4">
        <f t="shared" si="64"/>
        <v>0</v>
      </c>
      <c r="AU111" s="4">
        <f t="shared" si="65"/>
        <v>0</v>
      </c>
      <c r="AV111" s="4">
        <f t="shared" si="66"/>
        <v>0</v>
      </c>
    </row>
    <row r="112" spans="1:48" ht="20.100000000000001" customHeight="1">
      <c r="A112" s="9" t="str">
        <f t="shared" si="67"/>
        <v/>
      </c>
      <c r="B112" s="43"/>
      <c r="C112" s="44"/>
      <c r="D112" s="100"/>
      <c r="E112" s="101"/>
      <c r="F112" s="101"/>
      <c r="G112" s="101"/>
      <c r="H112" s="101"/>
      <c r="I112" s="100"/>
      <c r="J112" s="102"/>
      <c r="K112" s="103"/>
      <c r="L112" s="102"/>
      <c r="M112" s="103"/>
      <c r="N112" s="102"/>
      <c r="O112" s="103"/>
      <c r="P112" s="102"/>
      <c r="Q112" s="103"/>
      <c r="R112" s="12"/>
      <c r="S112" s="81">
        <f t="shared" si="73"/>
        <v>0</v>
      </c>
      <c r="T112" s="81">
        <f t="shared" si="74"/>
        <v>0</v>
      </c>
      <c r="U112" s="56">
        <f t="shared" si="44"/>
        <v>0</v>
      </c>
      <c r="V112" s="56" t="str">
        <f t="shared" si="68"/>
        <v/>
      </c>
      <c r="W112" s="56" t="str">
        <f t="shared" si="75"/>
        <v>　</v>
      </c>
      <c r="X112" s="81">
        <f t="shared" si="76"/>
        <v>0</v>
      </c>
      <c r="Y112" s="56" t="str">
        <f t="shared" si="77"/>
        <v/>
      </c>
      <c r="Z112" s="56">
        <v>0</v>
      </c>
      <c r="AA112" s="56">
        <f t="shared" si="78"/>
        <v>0</v>
      </c>
      <c r="AB112" s="56" t="str">
        <f t="shared" si="69"/>
        <v/>
      </c>
      <c r="AC112" s="56" t="str">
        <f t="shared" si="61"/>
        <v/>
      </c>
      <c r="AD112" s="56" t="str">
        <f t="shared" si="62"/>
        <v/>
      </c>
      <c r="AE112" s="56" t="str">
        <f t="shared" si="79"/>
        <v/>
      </c>
      <c r="AF112" s="56" t="str">
        <f t="shared" si="80"/>
        <v/>
      </c>
      <c r="AG112" s="56" t="str">
        <f t="shared" si="81"/>
        <v/>
      </c>
      <c r="AH112" s="56" t="str">
        <f t="shared" si="82"/>
        <v/>
      </c>
      <c r="AI112" s="56" t="str">
        <f t="shared" si="83"/>
        <v/>
      </c>
      <c r="AJ112" s="56" t="str">
        <f t="shared" si="84"/>
        <v/>
      </c>
      <c r="AK112" s="56" t="str">
        <f t="shared" si="85"/>
        <v>999:99.99</v>
      </c>
      <c r="AL112" s="56" t="str">
        <f t="shared" si="86"/>
        <v>999:99.99</v>
      </c>
      <c r="AM112" s="56" t="str">
        <f t="shared" si="87"/>
        <v>999:99.99</v>
      </c>
      <c r="AN112" s="56" t="str">
        <f t="shared" si="88"/>
        <v>999:99.99</v>
      </c>
      <c r="AO112" s="4">
        <f t="shared" si="70"/>
        <v>0</v>
      </c>
      <c r="AP112" s="37">
        <f t="shared" si="89"/>
        <v>40</v>
      </c>
      <c r="AQ112" s="37">
        <f t="shared" si="90"/>
        <v>40</v>
      </c>
      <c r="AS112" s="4">
        <f t="shared" si="63"/>
        <v>0</v>
      </c>
      <c r="AT112" s="4">
        <f t="shared" si="64"/>
        <v>0</v>
      </c>
      <c r="AU112" s="4">
        <f t="shared" si="65"/>
        <v>0</v>
      </c>
      <c r="AV112" s="4">
        <f t="shared" si="66"/>
        <v>0</v>
      </c>
    </row>
    <row r="113" spans="1:48" ht="20.100000000000001" customHeight="1">
      <c r="A113" s="9" t="str">
        <f t="shared" si="67"/>
        <v/>
      </c>
      <c r="B113" s="43"/>
      <c r="C113" s="44"/>
      <c r="D113" s="100"/>
      <c r="E113" s="101"/>
      <c r="F113" s="101"/>
      <c r="G113" s="101"/>
      <c r="H113" s="101"/>
      <c r="I113" s="100"/>
      <c r="J113" s="102"/>
      <c r="K113" s="103"/>
      <c r="L113" s="102"/>
      <c r="M113" s="103"/>
      <c r="N113" s="102"/>
      <c r="O113" s="103"/>
      <c r="P113" s="102"/>
      <c r="Q113" s="103"/>
      <c r="R113" s="12"/>
      <c r="S113" s="81">
        <f t="shared" si="73"/>
        <v>0</v>
      </c>
      <c r="T113" s="81">
        <f t="shared" si="74"/>
        <v>0</v>
      </c>
      <c r="U113" s="56">
        <f t="shared" si="44"/>
        <v>0</v>
      </c>
      <c r="V113" s="56" t="str">
        <f t="shared" si="68"/>
        <v/>
      </c>
      <c r="W113" s="56" t="str">
        <f t="shared" si="75"/>
        <v>　</v>
      </c>
      <c r="X113" s="81">
        <f t="shared" si="76"/>
        <v>0</v>
      </c>
      <c r="Y113" s="56" t="str">
        <f t="shared" si="77"/>
        <v/>
      </c>
      <c r="Z113" s="56">
        <v>0</v>
      </c>
      <c r="AA113" s="56">
        <f t="shared" si="78"/>
        <v>0</v>
      </c>
      <c r="AB113" s="56" t="str">
        <f t="shared" si="69"/>
        <v/>
      </c>
      <c r="AC113" s="56" t="str">
        <f t="shared" si="61"/>
        <v/>
      </c>
      <c r="AD113" s="56" t="str">
        <f t="shared" si="62"/>
        <v/>
      </c>
      <c r="AE113" s="56" t="str">
        <f t="shared" si="79"/>
        <v/>
      </c>
      <c r="AF113" s="56" t="str">
        <f t="shared" si="80"/>
        <v/>
      </c>
      <c r="AG113" s="56" t="str">
        <f t="shared" si="81"/>
        <v/>
      </c>
      <c r="AH113" s="56" t="str">
        <f t="shared" si="82"/>
        <v/>
      </c>
      <c r="AI113" s="56" t="str">
        <f t="shared" si="83"/>
        <v/>
      </c>
      <c r="AJ113" s="56" t="str">
        <f t="shared" si="84"/>
        <v/>
      </c>
      <c r="AK113" s="56" t="str">
        <f t="shared" si="85"/>
        <v>999:99.99</v>
      </c>
      <c r="AL113" s="56" t="str">
        <f t="shared" si="86"/>
        <v>999:99.99</v>
      </c>
      <c r="AM113" s="56" t="str">
        <f t="shared" si="87"/>
        <v>999:99.99</v>
      </c>
      <c r="AN113" s="56" t="str">
        <f t="shared" si="88"/>
        <v>999:99.99</v>
      </c>
      <c r="AO113" s="4">
        <f t="shared" si="70"/>
        <v>0</v>
      </c>
      <c r="AP113" s="37">
        <f t="shared" si="89"/>
        <v>41</v>
      </c>
      <c r="AQ113" s="37">
        <f t="shared" si="90"/>
        <v>41</v>
      </c>
      <c r="AS113" s="4">
        <f t="shared" si="63"/>
        <v>0</v>
      </c>
      <c r="AT113" s="4">
        <f t="shared" si="64"/>
        <v>0</v>
      </c>
      <c r="AU113" s="4">
        <f t="shared" si="65"/>
        <v>0</v>
      </c>
      <c r="AV113" s="4">
        <f t="shared" si="66"/>
        <v>0</v>
      </c>
    </row>
    <row r="114" spans="1:48" ht="20.100000000000001" customHeight="1">
      <c r="A114" s="9" t="str">
        <f t="shared" si="67"/>
        <v/>
      </c>
      <c r="B114" s="43"/>
      <c r="C114" s="44"/>
      <c r="D114" s="100"/>
      <c r="E114" s="101"/>
      <c r="F114" s="101"/>
      <c r="G114" s="101"/>
      <c r="H114" s="101"/>
      <c r="I114" s="100"/>
      <c r="J114" s="102"/>
      <c r="K114" s="103"/>
      <c r="L114" s="102"/>
      <c r="M114" s="103"/>
      <c r="N114" s="102"/>
      <c r="O114" s="103"/>
      <c r="P114" s="102"/>
      <c r="Q114" s="103"/>
      <c r="R114" s="12"/>
      <c r="S114" s="81">
        <f t="shared" si="73"/>
        <v>0</v>
      </c>
      <c r="T114" s="81">
        <f t="shared" si="74"/>
        <v>0</v>
      </c>
      <c r="U114" s="56">
        <f t="shared" si="44"/>
        <v>0</v>
      </c>
      <c r="V114" s="56" t="str">
        <f t="shared" si="68"/>
        <v/>
      </c>
      <c r="W114" s="56" t="str">
        <f t="shared" si="75"/>
        <v>　</v>
      </c>
      <c r="X114" s="81">
        <f t="shared" si="76"/>
        <v>0</v>
      </c>
      <c r="Y114" s="56" t="str">
        <f t="shared" si="77"/>
        <v/>
      </c>
      <c r="Z114" s="56">
        <v>0</v>
      </c>
      <c r="AA114" s="56">
        <f t="shared" si="78"/>
        <v>0</v>
      </c>
      <c r="AB114" s="56" t="str">
        <f t="shared" si="69"/>
        <v/>
      </c>
      <c r="AC114" s="56" t="str">
        <f t="shared" si="61"/>
        <v/>
      </c>
      <c r="AD114" s="56" t="str">
        <f t="shared" si="62"/>
        <v/>
      </c>
      <c r="AE114" s="56" t="str">
        <f t="shared" si="79"/>
        <v/>
      </c>
      <c r="AF114" s="56" t="str">
        <f t="shared" si="80"/>
        <v/>
      </c>
      <c r="AG114" s="56" t="str">
        <f t="shared" si="81"/>
        <v/>
      </c>
      <c r="AH114" s="56" t="str">
        <f t="shared" si="82"/>
        <v/>
      </c>
      <c r="AI114" s="56" t="str">
        <f t="shared" si="83"/>
        <v/>
      </c>
      <c r="AJ114" s="56" t="str">
        <f t="shared" si="84"/>
        <v/>
      </c>
      <c r="AK114" s="56" t="str">
        <f t="shared" si="85"/>
        <v>999:99.99</v>
      </c>
      <c r="AL114" s="56" t="str">
        <f t="shared" si="86"/>
        <v>999:99.99</v>
      </c>
      <c r="AM114" s="56" t="str">
        <f t="shared" si="87"/>
        <v>999:99.99</v>
      </c>
      <c r="AN114" s="56" t="str">
        <f t="shared" si="88"/>
        <v>999:99.99</v>
      </c>
      <c r="AO114" s="4">
        <f t="shared" si="70"/>
        <v>0</v>
      </c>
      <c r="AP114" s="37">
        <f t="shared" si="89"/>
        <v>42</v>
      </c>
      <c r="AQ114" s="37">
        <f t="shared" si="90"/>
        <v>42</v>
      </c>
      <c r="AS114" s="4">
        <f t="shared" si="63"/>
        <v>0</v>
      </c>
      <c r="AT114" s="4">
        <f t="shared" si="64"/>
        <v>0</v>
      </c>
      <c r="AU114" s="4">
        <f t="shared" si="65"/>
        <v>0</v>
      </c>
      <c r="AV114" s="4">
        <f t="shared" si="66"/>
        <v>0</v>
      </c>
    </row>
    <row r="115" spans="1:48" ht="20.100000000000001" customHeight="1">
      <c r="A115" s="9" t="str">
        <f t="shared" si="67"/>
        <v/>
      </c>
      <c r="B115" s="43"/>
      <c r="C115" s="44"/>
      <c r="D115" s="100"/>
      <c r="E115" s="101"/>
      <c r="F115" s="101"/>
      <c r="G115" s="101"/>
      <c r="H115" s="101"/>
      <c r="I115" s="100"/>
      <c r="J115" s="102"/>
      <c r="K115" s="103"/>
      <c r="L115" s="102"/>
      <c r="M115" s="103"/>
      <c r="N115" s="102"/>
      <c r="O115" s="103"/>
      <c r="P115" s="102"/>
      <c r="Q115" s="103"/>
      <c r="R115" s="12"/>
      <c r="S115" s="81">
        <f t="shared" si="73"/>
        <v>0</v>
      </c>
      <c r="T115" s="81">
        <f t="shared" si="74"/>
        <v>0</v>
      </c>
      <c r="U115" s="56">
        <f t="shared" si="44"/>
        <v>0</v>
      </c>
      <c r="V115" s="56" t="str">
        <f t="shared" si="68"/>
        <v/>
      </c>
      <c r="W115" s="56" t="str">
        <f t="shared" si="75"/>
        <v>　</v>
      </c>
      <c r="X115" s="81">
        <f t="shared" si="76"/>
        <v>0</v>
      </c>
      <c r="Y115" s="56" t="str">
        <f t="shared" si="77"/>
        <v/>
      </c>
      <c r="Z115" s="56">
        <v>0</v>
      </c>
      <c r="AA115" s="56">
        <f t="shared" si="78"/>
        <v>0</v>
      </c>
      <c r="AB115" s="56" t="str">
        <f t="shared" si="69"/>
        <v/>
      </c>
      <c r="AC115" s="56" t="str">
        <f t="shared" si="61"/>
        <v/>
      </c>
      <c r="AD115" s="56" t="str">
        <f t="shared" si="62"/>
        <v/>
      </c>
      <c r="AE115" s="56" t="str">
        <f t="shared" si="79"/>
        <v/>
      </c>
      <c r="AF115" s="56" t="str">
        <f t="shared" si="80"/>
        <v/>
      </c>
      <c r="AG115" s="56" t="str">
        <f t="shared" si="81"/>
        <v/>
      </c>
      <c r="AH115" s="56" t="str">
        <f t="shared" si="82"/>
        <v/>
      </c>
      <c r="AI115" s="56" t="str">
        <f t="shared" si="83"/>
        <v/>
      </c>
      <c r="AJ115" s="56" t="str">
        <f t="shared" si="84"/>
        <v/>
      </c>
      <c r="AK115" s="56" t="str">
        <f t="shared" si="85"/>
        <v>999:99.99</v>
      </c>
      <c r="AL115" s="56" t="str">
        <f t="shared" si="86"/>
        <v>999:99.99</v>
      </c>
      <c r="AM115" s="56" t="str">
        <f t="shared" si="87"/>
        <v>999:99.99</v>
      </c>
      <c r="AN115" s="56" t="str">
        <f t="shared" si="88"/>
        <v>999:99.99</v>
      </c>
      <c r="AO115" s="4">
        <f t="shared" si="70"/>
        <v>0</v>
      </c>
      <c r="AP115" s="37">
        <f t="shared" si="89"/>
        <v>43</v>
      </c>
      <c r="AQ115" s="37">
        <f t="shared" si="90"/>
        <v>43</v>
      </c>
      <c r="AS115" s="4">
        <f t="shared" si="63"/>
        <v>0</v>
      </c>
      <c r="AT115" s="4">
        <f t="shared" si="64"/>
        <v>0</v>
      </c>
      <c r="AU115" s="4">
        <f t="shared" si="65"/>
        <v>0</v>
      </c>
      <c r="AV115" s="4">
        <f t="shared" si="66"/>
        <v>0</v>
      </c>
    </row>
    <row r="116" spans="1:48" ht="20.100000000000001" customHeight="1">
      <c r="A116" s="9" t="str">
        <f t="shared" si="67"/>
        <v/>
      </c>
      <c r="B116" s="43"/>
      <c r="C116" s="44"/>
      <c r="D116" s="100"/>
      <c r="E116" s="101"/>
      <c r="F116" s="101"/>
      <c r="G116" s="101"/>
      <c r="H116" s="101"/>
      <c r="I116" s="100"/>
      <c r="J116" s="102"/>
      <c r="K116" s="103"/>
      <c r="L116" s="102"/>
      <c r="M116" s="103"/>
      <c r="N116" s="102"/>
      <c r="O116" s="103"/>
      <c r="P116" s="102"/>
      <c r="Q116" s="103"/>
      <c r="R116" s="12"/>
      <c r="S116" s="81">
        <f t="shared" si="73"/>
        <v>0</v>
      </c>
      <c r="T116" s="81">
        <f t="shared" si="74"/>
        <v>0</v>
      </c>
      <c r="U116" s="56">
        <f t="shared" si="44"/>
        <v>0</v>
      </c>
      <c r="V116" s="56" t="str">
        <f t="shared" si="68"/>
        <v/>
      </c>
      <c r="W116" s="56" t="str">
        <f t="shared" si="75"/>
        <v>　</v>
      </c>
      <c r="X116" s="81">
        <f t="shared" si="76"/>
        <v>0</v>
      </c>
      <c r="Y116" s="56" t="str">
        <f t="shared" si="77"/>
        <v/>
      </c>
      <c r="Z116" s="56">
        <v>0</v>
      </c>
      <c r="AA116" s="56">
        <f t="shared" si="78"/>
        <v>0</v>
      </c>
      <c r="AB116" s="56" t="str">
        <f t="shared" si="69"/>
        <v/>
      </c>
      <c r="AC116" s="56" t="str">
        <f t="shared" si="61"/>
        <v/>
      </c>
      <c r="AD116" s="56" t="str">
        <f t="shared" si="62"/>
        <v/>
      </c>
      <c r="AE116" s="56" t="str">
        <f t="shared" si="79"/>
        <v/>
      </c>
      <c r="AF116" s="56" t="str">
        <f t="shared" si="80"/>
        <v/>
      </c>
      <c r="AG116" s="56" t="str">
        <f t="shared" si="81"/>
        <v/>
      </c>
      <c r="AH116" s="56" t="str">
        <f t="shared" si="82"/>
        <v/>
      </c>
      <c r="AI116" s="56" t="str">
        <f t="shared" si="83"/>
        <v/>
      </c>
      <c r="AJ116" s="56" t="str">
        <f t="shared" si="84"/>
        <v/>
      </c>
      <c r="AK116" s="56" t="str">
        <f t="shared" si="85"/>
        <v>999:99.99</v>
      </c>
      <c r="AL116" s="56" t="str">
        <f t="shared" si="86"/>
        <v>999:99.99</v>
      </c>
      <c r="AM116" s="56" t="str">
        <f t="shared" si="87"/>
        <v>999:99.99</v>
      </c>
      <c r="AN116" s="56" t="str">
        <f t="shared" si="88"/>
        <v>999:99.99</v>
      </c>
      <c r="AO116" s="4">
        <f t="shared" si="70"/>
        <v>0</v>
      </c>
      <c r="AP116" s="37">
        <f t="shared" si="89"/>
        <v>44</v>
      </c>
      <c r="AQ116" s="37">
        <f t="shared" si="90"/>
        <v>44</v>
      </c>
      <c r="AS116" s="4">
        <f t="shared" si="63"/>
        <v>0</v>
      </c>
      <c r="AT116" s="4">
        <f t="shared" si="64"/>
        <v>0</v>
      </c>
      <c r="AU116" s="4">
        <f t="shared" si="65"/>
        <v>0</v>
      </c>
      <c r="AV116" s="4">
        <f t="shared" si="66"/>
        <v>0</v>
      </c>
    </row>
    <row r="117" spans="1:48" ht="20.100000000000001" customHeight="1">
      <c r="A117" s="9" t="str">
        <f t="shared" si="67"/>
        <v/>
      </c>
      <c r="B117" s="43"/>
      <c r="C117" s="44"/>
      <c r="D117" s="100"/>
      <c r="E117" s="101"/>
      <c r="F117" s="101"/>
      <c r="G117" s="101"/>
      <c r="H117" s="101"/>
      <c r="I117" s="100"/>
      <c r="J117" s="102"/>
      <c r="K117" s="103"/>
      <c r="L117" s="102"/>
      <c r="M117" s="103"/>
      <c r="N117" s="102"/>
      <c r="O117" s="103"/>
      <c r="P117" s="102"/>
      <c r="Q117" s="103"/>
      <c r="R117" s="12"/>
      <c r="S117" s="81">
        <f t="shared" si="73"/>
        <v>0</v>
      </c>
      <c r="T117" s="81">
        <f t="shared" si="74"/>
        <v>0</v>
      </c>
      <c r="U117" s="56">
        <f t="shared" si="44"/>
        <v>0</v>
      </c>
      <c r="V117" s="56" t="str">
        <f t="shared" si="68"/>
        <v/>
      </c>
      <c r="W117" s="56" t="str">
        <f t="shared" si="75"/>
        <v>　</v>
      </c>
      <c r="X117" s="81">
        <f t="shared" si="76"/>
        <v>0</v>
      </c>
      <c r="Y117" s="56" t="str">
        <f t="shared" si="77"/>
        <v/>
      </c>
      <c r="Z117" s="56">
        <v>0</v>
      </c>
      <c r="AA117" s="56">
        <f t="shared" si="78"/>
        <v>0</v>
      </c>
      <c r="AB117" s="56" t="str">
        <f t="shared" si="69"/>
        <v/>
      </c>
      <c r="AC117" s="56" t="str">
        <f t="shared" si="61"/>
        <v/>
      </c>
      <c r="AD117" s="56" t="str">
        <f t="shared" si="62"/>
        <v/>
      </c>
      <c r="AE117" s="56" t="str">
        <f t="shared" si="79"/>
        <v/>
      </c>
      <c r="AF117" s="56" t="str">
        <f t="shared" si="80"/>
        <v/>
      </c>
      <c r="AG117" s="56" t="str">
        <f t="shared" si="81"/>
        <v/>
      </c>
      <c r="AH117" s="56" t="str">
        <f t="shared" si="82"/>
        <v/>
      </c>
      <c r="AI117" s="56" t="str">
        <f t="shared" si="83"/>
        <v/>
      </c>
      <c r="AJ117" s="56" t="str">
        <f t="shared" si="84"/>
        <v/>
      </c>
      <c r="AK117" s="56" t="str">
        <f t="shared" si="85"/>
        <v>999:99.99</v>
      </c>
      <c r="AL117" s="56" t="str">
        <f t="shared" si="86"/>
        <v>999:99.99</v>
      </c>
      <c r="AM117" s="56" t="str">
        <f t="shared" si="87"/>
        <v>999:99.99</v>
      </c>
      <c r="AN117" s="56" t="str">
        <f t="shared" si="88"/>
        <v>999:99.99</v>
      </c>
      <c r="AO117" s="4">
        <f t="shared" si="70"/>
        <v>0</v>
      </c>
      <c r="AP117" s="37">
        <f t="shared" si="89"/>
        <v>45</v>
      </c>
      <c r="AQ117" s="37">
        <f t="shared" si="90"/>
        <v>45</v>
      </c>
      <c r="AS117" s="4">
        <f t="shared" si="63"/>
        <v>0</v>
      </c>
      <c r="AT117" s="4">
        <f t="shared" si="64"/>
        <v>0</v>
      </c>
      <c r="AU117" s="4">
        <f t="shared" si="65"/>
        <v>0</v>
      </c>
      <c r="AV117" s="4">
        <f t="shared" si="66"/>
        <v>0</v>
      </c>
    </row>
    <row r="118" spans="1:48" ht="20.100000000000001" customHeight="1">
      <c r="A118" s="9" t="str">
        <f t="shared" si="67"/>
        <v/>
      </c>
      <c r="B118" s="43"/>
      <c r="C118" s="44"/>
      <c r="D118" s="100"/>
      <c r="E118" s="101"/>
      <c r="F118" s="101"/>
      <c r="G118" s="101"/>
      <c r="H118" s="101"/>
      <c r="I118" s="100"/>
      <c r="J118" s="102"/>
      <c r="K118" s="103"/>
      <c r="L118" s="102"/>
      <c r="M118" s="103"/>
      <c r="N118" s="102"/>
      <c r="O118" s="103"/>
      <c r="P118" s="102"/>
      <c r="Q118" s="103"/>
      <c r="R118" s="12"/>
      <c r="S118" s="81">
        <f t="shared" si="73"/>
        <v>0</v>
      </c>
      <c r="T118" s="81">
        <f t="shared" si="74"/>
        <v>0</v>
      </c>
      <c r="U118" s="56">
        <f t="shared" si="44"/>
        <v>0</v>
      </c>
      <c r="V118" s="56" t="str">
        <f t="shared" si="68"/>
        <v/>
      </c>
      <c r="W118" s="56" t="str">
        <f t="shared" si="75"/>
        <v>　</v>
      </c>
      <c r="X118" s="81">
        <f t="shared" si="76"/>
        <v>0</v>
      </c>
      <c r="Y118" s="56" t="str">
        <f t="shared" si="77"/>
        <v/>
      </c>
      <c r="Z118" s="56">
        <v>0</v>
      </c>
      <c r="AA118" s="56">
        <f t="shared" si="78"/>
        <v>0</v>
      </c>
      <c r="AB118" s="56" t="str">
        <f t="shared" si="69"/>
        <v/>
      </c>
      <c r="AC118" s="56" t="str">
        <f t="shared" si="61"/>
        <v/>
      </c>
      <c r="AD118" s="56" t="str">
        <f t="shared" si="62"/>
        <v/>
      </c>
      <c r="AE118" s="56" t="str">
        <f t="shared" si="79"/>
        <v/>
      </c>
      <c r="AF118" s="56" t="str">
        <f t="shared" si="80"/>
        <v/>
      </c>
      <c r="AG118" s="56" t="str">
        <f t="shared" si="81"/>
        <v/>
      </c>
      <c r="AH118" s="56" t="str">
        <f t="shared" si="82"/>
        <v/>
      </c>
      <c r="AI118" s="56" t="str">
        <f t="shared" si="83"/>
        <v/>
      </c>
      <c r="AJ118" s="56" t="str">
        <f t="shared" si="84"/>
        <v/>
      </c>
      <c r="AK118" s="56" t="str">
        <f t="shared" si="85"/>
        <v>999:99.99</v>
      </c>
      <c r="AL118" s="56" t="str">
        <f t="shared" si="86"/>
        <v>999:99.99</v>
      </c>
      <c r="AM118" s="56" t="str">
        <f t="shared" si="87"/>
        <v>999:99.99</v>
      </c>
      <c r="AN118" s="56" t="str">
        <f t="shared" si="88"/>
        <v>999:99.99</v>
      </c>
      <c r="AO118" s="4">
        <f t="shared" si="70"/>
        <v>0</v>
      </c>
      <c r="AP118" s="37">
        <f t="shared" si="89"/>
        <v>46</v>
      </c>
      <c r="AQ118" s="37">
        <f t="shared" si="90"/>
        <v>46</v>
      </c>
      <c r="AS118" s="4">
        <f t="shared" si="63"/>
        <v>0</v>
      </c>
      <c r="AT118" s="4">
        <f t="shared" si="64"/>
        <v>0</v>
      </c>
      <c r="AU118" s="4">
        <f t="shared" si="65"/>
        <v>0</v>
      </c>
      <c r="AV118" s="4">
        <f t="shared" si="66"/>
        <v>0</v>
      </c>
    </row>
    <row r="119" spans="1:48" ht="20.100000000000001" customHeight="1">
      <c r="A119" s="9" t="str">
        <f t="shared" si="67"/>
        <v/>
      </c>
      <c r="B119" s="43"/>
      <c r="C119" s="44"/>
      <c r="D119" s="100"/>
      <c r="E119" s="101"/>
      <c r="F119" s="101"/>
      <c r="G119" s="101"/>
      <c r="H119" s="101"/>
      <c r="I119" s="100"/>
      <c r="J119" s="102"/>
      <c r="K119" s="103"/>
      <c r="L119" s="102"/>
      <c r="M119" s="103"/>
      <c r="N119" s="102"/>
      <c r="O119" s="103"/>
      <c r="P119" s="102"/>
      <c r="Q119" s="103"/>
      <c r="R119" s="12"/>
      <c r="S119" s="81">
        <f t="shared" si="73"/>
        <v>0</v>
      </c>
      <c r="T119" s="81">
        <f t="shared" si="74"/>
        <v>0</v>
      </c>
      <c r="U119" s="56">
        <f t="shared" si="44"/>
        <v>0</v>
      </c>
      <c r="V119" s="56" t="str">
        <f t="shared" si="68"/>
        <v/>
      </c>
      <c r="W119" s="56" t="str">
        <f t="shared" si="75"/>
        <v>　</v>
      </c>
      <c r="X119" s="81">
        <f t="shared" si="76"/>
        <v>0</v>
      </c>
      <c r="Y119" s="56" t="str">
        <f t="shared" si="77"/>
        <v/>
      </c>
      <c r="Z119" s="56">
        <v>0</v>
      </c>
      <c r="AA119" s="56">
        <f t="shared" si="78"/>
        <v>0</v>
      </c>
      <c r="AB119" s="56" t="str">
        <f t="shared" si="69"/>
        <v/>
      </c>
      <c r="AC119" s="56" t="str">
        <f t="shared" si="61"/>
        <v/>
      </c>
      <c r="AD119" s="56" t="str">
        <f t="shared" si="62"/>
        <v/>
      </c>
      <c r="AE119" s="56" t="str">
        <f t="shared" si="79"/>
        <v/>
      </c>
      <c r="AF119" s="56" t="str">
        <f t="shared" si="80"/>
        <v/>
      </c>
      <c r="AG119" s="56" t="str">
        <f t="shared" si="81"/>
        <v/>
      </c>
      <c r="AH119" s="56" t="str">
        <f t="shared" si="82"/>
        <v/>
      </c>
      <c r="AI119" s="56" t="str">
        <f t="shared" si="83"/>
        <v/>
      </c>
      <c r="AJ119" s="56" t="str">
        <f t="shared" si="84"/>
        <v/>
      </c>
      <c r="AK119" s="56" t="str">
        <f t="shared" si="85"/>
        <v>999:99.99</v>
      </c>
      <c r="AL119" s="56" t="str">
        <f t="shared" si="86"/>
        <v>999:99.99</v>
      </c>
      <c r="AM119" s="56" t="str">
        <f t="shared" si="87"/>
        <v>999:99.99</v>
      </c>
      <c r="AN119" s="56" t="str">
        <f t="shared" si="88"/>
        <v>999:99.99</v>
      </c>
      <c r="AO119" s="4">
        <f t="shared" si="70"/>
        <v>0</v>
      </c>
      <c r="AP119" s="37">
        <f t="shared" si="89"/>
        <v>47</v>
      </c>
      <c r="AQ119" s="37">
        <f t="shared" si="90"/>
        <v>47</v>
      </c>
      <c r="AS119" s="4">
        <f t="shared" si="63"/>
        <v>0</v>
      </c>
      <c r="AT119" s="4">
        <f t="shared" si="64"/>
        <v>0</v>
      </c>
      <c r="AU119" s="4">
        <f t="shared" si="65"/>
        <v>0</v>
      </c>
      <c r="AV119" s="4">
        <f t="shared" si="66"/>
        <v>0</v>
      </c>
    </row>
    <row r="120" spans="1:48" ht="20.100000000000001" customHeight="1">
      <c r="A120" s="9" t="str">
        <f t="shared" si="67"/>
        <v/>
      </c>
      <c r="B120" s="43"/>
      <c r="C120" s="44"/>
      <c r="D120" s="100"/>
      <c r="E120" s="101"/>
      <c r="F120" s="101"/>
      <c r="G120" s="101"/>
      <c r="H120" s="101"/>
      <c r="I120" s="100"/>
      <c r="J120" s="102"/>
      <c r="K120" s="103"/>
      <c r="L120" s="102"/>
      <c r="M120" s="103"/>
      <c r="N120" s="102"/>
      <c r="O120" s="103"/>
      <c r="P120" s="102"/>
      <c r="Q120" s="103"/>
      <c r="R120" s="12"/>
      <c r="S120" s="81">
        <f t="shared" si="73"/>
        <v>0</v>
      </c>
      <c r="T120" s="81">
        <f t="shared" si="74"/>
        <v>0</v>
      </c>
      <c r="U120" s="56">
        <f t="shared" si="44"/>
        <v>0</v>
      </c>
      <c r="V120" s="56" t="str">
        <f t="shared" si="68"/>
        <v/>
      </c>
      <c r="W120" s="56" t="str">
        <f t="shared" si="75"/>
        <v>　</v>
      </c>
      <c r="X120" s="81">
        <f t="shared" si="76"/>
        <v>0</v>
      </c>
      <c r="Y120" s="56" t="str">
        <f t="shared" si="77"/>
        <v/>
      </c>
      <c r="Z120" s="56">
        <v>0</v>
      </c>
      <c r="AA120" s="56">
        <f t="shared" si="78"/>
        <v>0</v>
      </c>
      <c r="AB120" s="56" t="str">
        <f t="shared" si="69"/>
        <v/>
      </c>
      <c r="AC120" s="56" t="str">
        <f t="shared" si="61"/>
        <v/>
      </c>
      <c r="AD120" s="56" t="str">
        <f t="shared" si="62"/>
        <v/>
      </c>
      <c r="AE120" s="56" t="str">
        <f t="shared" si="79"/>
        <v/>
      </c>
      <c r="AF120" s="56" t="str">
        <f t="shared" si="80"/>
        <v/>
      </c>
      <c r="AG120" s="56" t="str">
        <f t="shared" si="81"/>
        <v/>
      </c>
      <c r="AH120" s="56" t="str">
        <f t="shared" si="82"/>
        <v/>
      </c>
      <c r="AI120" s="56" t="str">
        <f t="shared" si="83"/>
        <v/>
      </c>
      <c r="AJ120" s="56" t="str">
        <f t="shared" si="84"/>
        <v/>
      </c>
      <c r="AK120" s="56" t="str">
        <f t="shared" si="85"/>
        <v>999:99.99</v>
      </c>
      <c r="AL120" s="56" t="str">
        <f t="shared" si="86"/>
        <v>999:99.99</v>
      </c>
      <c r="AM120" s="56" t="str">
        <f t="shared" si="87"/>
        <v>999:99.99</v>
      </c>
      <c r="AN120" s="56" t="str">
        <f t="shared" si="88"/>
        <v>999:99.99</v>
      </c>
      <c r="AO120" s="4">
        <f t="shared" si="70"/>
        <v>0</v>
      </c>
      <c r="AP120" s="37">
        <f t="shared" si="89"/>
        <v>48</v>
      </c>
      <c r="AQ120" s="37">
        <f t="shared" si="90"/>
        <v>48</v>
      </c>
      <c r="AS120" s="4">
        <f t="shared" si="63"/>
        <v>0</v>
      </c>
      <c r="AT120" s="4">
        <f t="shared" si="64"/>
        <v>0</v>
      </c>
      <c r="AU120" s="4">
        <f t="shared" si="65"/>
        <v>0</v>
      </c>
      <c r="AV120" s="4">
        <f t="shared" si="66"/>
        <v>0</v>
      </c>
    </row>
    <row r="121" spans="1:48" ht="20.100000000000001" customHeight="1">
      <c r="A121" s="9" t="str">
        <f t="shared" si="67"/>
        <v/>
      </c>
      <c r="B121" s="43"/>
      <c r="C121" s="44"/>
      <c r="D121" s="100"/>
      <c r="E121" s="101"/>
      <c r="F121" s="101"/>
      <c r="G121" s="101"/>
      <c r="H121" s="101"/>
      <c r="I121" s="100"/>
      <c r="J121" s="102"/>
      <c r="K121" s="103"/>
      <c r="L121" s="102"/>
      <c r="M121" s="103"/>
      <c r="N121" s="102"/>
      <c r="O121" s="103"/>
      <c r="P121" s="102"/>
      <c r="Q121" s="103"/>
      <c r="R121" s="12"/>
      <c r="S121" s="81">
        <f t="shared" si="73"/>
        <v>0</v>
      </c>
      <c r="T121" s="81">
        <f t="shared" si="74"/>
        <v>0</v>
      </c>
      <c r="U121" s="56">
        <f t="shared" si="44"/>
        <v>0</v>
      </c>
      <c r="V121" s="56" t="str">
        <f t="shared" si="68"/>
        <v/>
      </c>
      <c r="W121" s="56" t="str">
        <f t="shared" si="75"/>
        <v>　</v>
      </c>
      <c r="X121" s="81">
        <f t="shared" si="76"/>
        <v>0</v>
      </c>
      <c r="Y121" s="56" t="str">
        <f t="shared" si="77"/>
        <v/>
      </c>
      <c r="Z121" s="56">
        <v>0</v>
      </c>
      <c r="AA121" s="56">
        <f t="shared" si="78"/>
        <v>0</v>
      </c>
      <c r="AB121" s="56" t="str">
        <f t="shared" si="69"/>
        <v/>
      </c>
      <c r="AC121" s="56" t="str">
        <f t="shared" si="61"/>
        <v/>
      </c>
      <c r="AD121" s="56" t="str">
        <f t="shared" si="62"/>
        <v/>
      </c>
      <c r="AE121" s="56" t="str">
        <f t="shared" si="79"/>
        <v/>
      </c>
      <c r="AF121" s="56" t="str">
        <f t="shared" si="80"/>
        <v/>
      </c>
      <c r="AG121" s="56" t="str">
        <f t="shared" si="81"/>
        <v/>
      </c>
      <c r="AH121" s="56" t="str">
        <f t="shared" si="82"/>
        <v/>
      </c>
      <c r="AI121" s="56" t="str">
        <f t="shared" si="83"/>
        <v/>
      </c>
      <c r="AJ121" s="56" t="str">
        <f t="shared" si="84"/>
        <v/>
      </c>
      <c r="AK121" s="56" t="str">
        <f t="shared" si="85"/>
        <v>999:99.99</v>
      </c>
      <c r="AL121" s="56" t="str">
        <f t="shared" si="86"/>
        <v>999:99.99</v>
      </c>
      <c r="AM121" s="56" t="str">
        <f t="shared" si="87"/>
        <v>999:99.99</v>
      </c>
      <c r="AN121" s="56" t="str">
        <f t="shared" si="88"/>
        <v>999:99.99</v>
      </c>
      <c r="AO121" s="4">
        <f t="shared" si="70"/>
        <v>0</v>
      </c>
      <c r="AP121" s="37">
        <f t="shared" si="89"/>
        <v>49</v>
      </c>
      <c r="AQ121" s="37">
        <f t="shared" si="90"/>
        <v>49</v>
      </c>
      <c r="AS121" s="4">
        <f t="shared" si="63"/>
        <v>0</v>
      </c>
      <c r="AT121" s="4">
        <f t="shared" si="64"/>
        <v>0</v>
      </c>
      <c r="AU121" s="4">
        <f t="shared" si="65"/>
        <v>0</v>
      </c>
      <c r="AV121" s="4">
        <f t="shared" si="66"/>
        <v>0</v>
      </c>
    </row>
    <row r="122" spans="1:48" ht="20.100000000000001" customHeight="1">
      <c r="A122" s="9" t="str">
        <f t="shared" si="67"/>
        <v/>
      </c>
      <c r="B122" s="43"/>
      <c r="C122" s="44"/>
      <c r="D122" s="100"/>
      <c r="E122" s="101"/>
      <c r="F122" s="101"/>
      <c r="G122" s="101"/>
      <c r="H122" s="101"/>
      <c r="I122" s="100"/>
      <c r="J122" s="102"/>
      <c r="K122" s="103"/>
      <c r="L122" s="102"/>
      <c r="M122" s="103"/>
      <c r="N122" s="102"/>
      <c r="O122" s="103"/>
      <c r="P122" s="102"/>
      <c r="Q122" s="103"/>
      <c r="R122" s="12"/>
      <c r="S122" s="81">
        <f t="shared" si="73"/>
        <v>0</v>
      </c>
      <c r="T122" s="81">
        <f t="shared" si="74"/>
        <v>0</v>
      </c>
      <c r="U122" s="56">
        <f t="shared" si="44"/>
        <v>0</v>
      </c>
      <c r="V122" s="56" t="str">
        <f t="shared" si="68"/>
        <v/>
      </c>
      <c r="W122" s="56" t="str">
        <f t="shared" si="75"/>
        <v>　</v>
      </c>
      <c r="X122" s="81">
        <f t="shared" si="76"/>
        <v>0</v>
      </c>
      <c r="Y122" s="56" t="str">
        <f t="shared" si="77"/>
        <v/>
      </c>
      <c r="Z122" s="56">
        <v>0</v>
      </c>
      <c r="AA122" s="56">
        <f t="shared" si="78"/>
        <v>0</v>
      </c>
      <c r="AB122" s="56" t="str">
        <f t="shared" si="69"/>
        <v/>
      </c>
      <c r="AC122" s="56" t="str">
        <f t="shared" si="61"/>
        <v/>
      </c>
      <c r="AD122" s="56" t="str">
        <f t="shared" si="62"/>
        <v/>
      </c>
      <c r="AE122" s="56" t="str">
        <f t="shared" si="79"/>
        <v/>
      </c>
      <c r="AF122" s="56" t="str">
        <f t="shared" si="80"/>
        <v/>
      </c>
      <c r="AG122" s="56" t="str">
        <f t="shared" si="81"/>
        <v/>
      </c>
      <c r="AH122" s="56" t="str">
        <f t="shared" si="82"/>
        <v/>
      </c>
      <c r="AI122" s="56" t="str">
        <f t="shared" si="83"/>
        <v/>
      </c>
      <c r="AJ122" s="56" t="str">
        <f t="shared" si="84"/>
        <v/>
      </c>
      <c r="AK122" s="56" t="str">
        <f t="shared" si="85"/>
        <v>999:99.99</v>
      </c>
      <c r="AL122" s="56" t="str">
        <f t="shared" si="86"/>
        <v>999:99.99</v>
      </c>
      <c r="AM122" s="56" t="str">
        <f t="shared" si="87"/>
        <v>999:99.99</v>
      </c>
      <c r="AN122" s="56" t="str">
        <f t="shared" si="88"/>
        <v>999:99.99</v>
      </c>
      <c r="AO122" s="4">
        <f t="shared" si="70"/>
        <v>0</v>
      </c>
      <c r="AP122" s="37">
        <f t="shared" si="89"/>
        <v>50</v>
      </c>
      <c r="AQ122" s="37">
        <f t="shared" si="90"/>
        <v>50</v>
      </c>
      <c r="AS122" s="4">
        <f t="shared" si="63"/>
        <v>0</v>
      </c>
      <c r="AT122" s="4">
        <f t="shared" si="64"/>
        <v>0</v>
      </c>
      <c r="AU122" s="4">
        <f t="shared" si="65"/>
        <v>0</v>
      </c>
      <c r="AV122" s="4">
        <f t="shared" si="66"/>
        <v>0</v>
      </c>
    </row>
    <row r="123" spans="1:48" ht="20.100000000000001" customHeight="1">
      <c r="A123" s="9" t="str">
        <f t="shared" si="67"/>
        <v/>
      </c>
      <c r="B123" s="43"/>
      <c r="C123" s="44"/>
      <c r="D123" s="100"/>
      <c r="E123" s="101"/>
      <c r="F123" s="101"/>
      <c r="G123" s="101"/>
      <c r="H123" s="101"/>
      <c r="I123" s="100"/>
      <c r="J123" s="102"/>
      <c r="K123" s="103"/>
      <c r="L123" s="102"/>
      <c r="M123" s="103"/>
      <c r="N123" s="102"/>
      <c r="O123" s="103"/>
      <c r="P123" s="102"/>
      <c r="Q123" s="103"/>
      <c r="R123" s="12"/>
      <c r="S123" s="81">
        <f t="shared" si="73"/>
        <v>0</v>
      </c>
      <c r="T123" s="81">
        <f t="shared" si="74"/>
        <v>0</v>
      </c>
      <c r="U123" s="56">
        <f t="shared" si="44"/>
        <v>0</v>
      </c>
      <c r="V123" s="56" t="str">
        <f t="shared" si="68"/>
        <v/>
      </c>
      <c r="W123" s="56" t="str">
        <f t="shared" si="75"/>
        <v>　</v>
      </c>
      <c r="X123" s="81">
        <f t="shared" si="76"/>
        <v>0</v>
      </c>
      <c r="Y123" s="56" t="str">
        <f t="shared" si="77"/>
        <v/>
      </c>
      <c r="Z123" s="56">
        <v>0</v>
      </c>
      <c r="AA123" s="56">
        <f t="shared" si="78"/>
        <v>0</v>
      </c>
      <c r="AB123" s="56" t="str">
        <f t="shared" si="69"/>
        <v/>
      </c>
      <c r="AC123" s="56" t="str">
        <f t="shared" si="61"/>
        <v/>
      </c>
      <c r="AD123" s="56" t="str">
        <f t="shared" si="62"/>
        <v/>
      </c>
      <c r="AE123" s="56" t="str">
        <f t="shared" si="79"/>
        <v/>
      </c>
      <c r="AF123" s="56" t="str">
        <f t="shared" si="80"/>
        <v/>
      </c>
      <c r="AG123" s="56" t="str">
        <f t="shared" si="81"/>
        <v/>
      </c>
      <c r="AH123" s="56" t="str">
        <f t="shared" si="82"/>
        <v/>
      </c>
      <c r="AI123" s="56" t="str">
        <f t="shared" si="83"/>
        <v/>
      </c>
      <c r="AJ123" s="56" t="str">
        <f t="shared" si="84"/>
        <v/>
      </c>
      <c r="AK123" s="56" t="str">
        <f t="shared" si="85"/>
        <v>999:99.99</v>
      </c>
      <c r="AL123" s="56" t="str">
        <f t="shared" si="86"/>
        <v>999:99.99</v>
      </c>
      <c r="AM123" s="56" t="str">
        <f t="shared" si="87"/>
        <v>999:99.99</v>
      </c>
      <c r="AN123" s="56" t="str">
        <f t="shared" si="88"/>
        <v>999:99.99</v>
      </c>
      <c r="AO123" s="4">
        <f t="shared" si="70"/>
        <v>0</v>
      </c>
      <c r="AP123" s="37">
        <f t="shared" si="89"/>
        <v>51</v>
      </c>
      <c r="AQ123" s="37">
        <f t="shared" si="90"/>
        <v>51</v>
      </c>
      <c r="AS123" s="4">
        <f t="shared" si="63"/>
        <v>0</v>
      </c>
      <c r="AT123" s="4">
        <f t="shared" si="64"/>
        <v>0</v>
      </c>
      <c r="AU123" s="4">
        <f t="shared" si="65"/>
        <v>0</v>
      </c>
      <c r="AV123" s="4">
        <f t="shared" si="66"/>
        <v>0</v>
      </c>
    </row>
    <row r="124" spans="1:48" ht="20.100000000000001" customHeight="1">
      <c r="A124" s="9" t="str">
        <f t="shared" si="67"/>
        <v/>
      </c>
      <c r="B124" s="43"/>
      <c r="C124" s="44"/>
      <c r="D124" s="100"/>
      <c r="E124" s="101"/>
      <c r="F124" s="101"/>
      <c r="G124" s="101"/>
      <c r="H124" s="101"/>
      <c r="I124" s="100"/>
      <c r="J124" s="102"/>
      <c r="K124" s="103"/>
      <c r="L124" s="102"/>
      <c r="M124" s="103"/>
      <c r="N124" s="102"/>
      <c r="O124" s="103"/>
      <c r="P124" s="102"/>
      <c r="Q124" s="103"/>
      <c r="R124" s="12"/>
      <c r="S124" s="81">
        <f t="shared" si="73"/>
        <v>0</v>
      </c>
      <c r="T124" s="81">
        <f t="shared" si="74"/>
        <v>0</v>
      </c>
      <c r="U124" s="56">
        <f t="shared" si="44"/>
        <v>0</v>
      </c>
      <c r="V124" s="56" t="str">
        <f t="shared" si="68"/>
        <v/>
      </c>
      <c r="W124" s="56" t="str">
        <f t="shared" si="75"/>
        <v>　</v>
      </c>
      <c r="X124" s="81">
        <f t="shared" si="76"/>
        <v>0</v>
      </c>
      <c r="Y124" s="56" t="str">
        <f t="shared" si="77"/>
        <v/>
      </c>
      <c r="Z124" s="56">
        <v>0</v>
      </c>
      <c r="AA124" s="56">
        <f t="shared" si="78"/>
        <v>0</v>
      </c>
      <c r="AB124" s="56" t="str">
        <f t="shared" si="69"/>
        <v/>
      </c>
      <c r="AC124" s="56" t="str">
        <f t="shared" si="61"/>
        <v/>
      </c>
      <c r="AD124" s="56" t="str">
        <f t="shared" si="62"/>
        <v/>
      </c>
      <c r="AE124" s="56" t="str">
        <f t="shared" si="79"/>
        <v/>
      </c>
      <c r="AF124" s="56" t="str">
        <f t="shared" si="80"/>
        <v/>
      </c>
      <c r="AG124" s="56" t="str">
        <f t="shared" si="81"/>
        <v/>
      </c>
      <c r="AH124" s="56" t="str">
        <f t="shared" si="82"/>
        <v/>
      </c>
      <c r="AI124" s="56" t="str">
        <f t="shared" si="83"/>
        <v/>
      </c>
      <c r="AJ124" s="56" t="str">
        <f t="shared" si="84"/>
        <v/>
      </c>
      <c r="AK124" s="56" t="str">
        <f t="shared" si="85"/>
        <v>999:99.99</v>
      </c>
      <c r="AL124" s="56" t="str">
        <f t="shared" si="86"/>
        <v>999:99.99</v>
      </c>
      <c r="AM124" s="56" t="str">
        <f t="shared" si="87"/>
        <v>999:99.99</v>
      </c>
      <c r="AN124" s="56" t="str">
        <f t="shared" si="88"/>
        <v>999:99.99</v>
      </c>
      <c r="AO124" s="4">
        <f t="shared" si="70"/>
        <v>0</v>
      </c>
      <c r="AP124" s="37">
        <f t="shared" si="89"/>
        <v>52</v>
      </c>
      <c r="AQ124" s="37">
        <f t="shared" si="90"/>
        <v>52</v>
      </c>
      <c r="AS124" s="4">
        <f t="shared" si="63"/>
        <v>0</v>
      </c>
      <c r="AT124" s="4">
        <f t="shared" si="64"/>
        <v>0</v>
      </c>
      <c r="AU124" s="4">
        <f t="shared" si="65"/>
        <v>0</v>
      </c>
      <c r="AV124" s="4">
        <f t="shared" si="66"/>
        <v>0</v>
      </c>
    </row>
    <row r="125" spans="1:48" ht="20.100000000000001" customHeight="1">
      <c r="A125" s="9" t="str">
        <f t="shared" si="67"/>
        <v/>
      </c>
      <c r="B125" s="43"/>
      <c r="C125" s="44"/>
      <c r="D125" s="100"/>
      <c r="E125" s="101"/>
      <c r="F125" s="101"/>
      <c r="G125" s="101"/>
      <c r="H125" s="101"/>
      <c r="I125" s="100"/>
      <c r="J125" s="102"/>
      <c r="K125" s="103"/>
      <c r="L125" s="102"/>
      <c r="M125" s="103"/>
      <c r="N125" s="102"/>
      <c r="O125" s="103"/>
      <c r="P125" s="102"/>
      <c r="Q125" s="103"/>
      <c r="R125" s="12"/>
      <c r="S125" s="81">
        <f t="shared" si="73"/>
        <v>0</v>
      </c>
      <c r="T125" s="81">
        <f t="shared" si="74"/>
        <v>0</v>
      </c>
      <c r="U125" s="56">
        <f t="shared" si="44"/>
        <v>0</v>
      </c>
      <c r="V125" s="56" t="str">
        <f t="shared" si="68"/>
        <v/>
      </c>
      <c r="W125" s="56" t="str">
        <f t="shared" si="75"/>
        <v>　</v>
      </c>
      <c r="X125" s="81">
        <f t="shared" si="76"/>
        <v>0</v>
      </c>
      <c r="Y125" s="56" t="str">
        <f t="shared" si="77"/>
        <v/>
      </c>
      <c r="Z125" s="56">
        <v>0</v>
      </c>
      <c r="AA125" s="56">
        <f t="shared" si="78"/>
        <v>0</v>
      </c>
      <c r="AB125" s="56" t="str">
        <f t="shared" si="69"/>
        <v/>
      </c>
      <c r="AC125" s="56" t="str">
        <f t="shared" si="61"/>
        <v/>
      </c>
      <c r="AD125" s="56" t="str">
        <f t="shared" si="62"/>
        <v/>
      </c>
      <c r="AE125" s="56" t="str">
        <f t="shared" si="79"/>
        <v/>
      </c>
      <c r="AF125" s="56" t="str">
        <f t="shared" si="80"/>
        <v/>
      </c>
      <c r="AG125" s="56" t="str">
        <f t="shared" si="81"/>
        <v/>
      </c>
      <c r="AH125" s="56" t="str">
        <f t="shared" si="82"/>
        <v/>
      </c>
      <c r="AI125" s="56" t="str">
        <f t="shared" si="83"/>
        <v/>
      </c>
      <c r="AJ125" s="56" t="str">
        <f t="shared" si="84"/>
        <v/>
      </c>
      <c r="AK125" s="56" t="str">
        <f t="shared" si="85"/>
        <v>999:99.99</v>
      </c>
      <c r="AL125" s="56" t="str">
        <f t="shared" si="86"/>
        <v>999:99.99</v>
      </c>
      <c r="AM125" s="56" t="str">
        <f t="shared" si="87"/>
        <v>999:99.99</v>
      </c>
      <c r="AN125" s="56" t="str">
        <f t="shared" si="88"/>
        <v>999:99.99</v>
      </c>
      <c r="AO125" s="4">
        <f t="shared" si="70"/>
        <v>0</v>
      </c>
      <c r="AP125" s="37">
        <f t="shared" si="89"/>
        <v>53</v>
      </c>
      <c r="AQ125" s="37">
        <f t="shared" si="90"/>
        <v>53</v>
      </c>
      <c r="AS125" s="4">
        <f t="shared" si="63"/>
        <v>0</v>
      </c>
      <c r="AT125" s="4">
        <f t="shared" si="64"/>
        <v>0</v>
      </c>
      <c r="AU125" s="4">
        <f t="shared" si="65"/>
        <v>0</v>
      </c>
      <c r="AV125" s="4">
        <f t="shared" si="66"/>
        <v>0</v>
      </c>
    </row>
    <row r="126" spans="1:48" ht="20.100000000000001" customHeight="1">
      <c r="A126" s="9" t="str">
        <f t="shared" si="67"/>
        <v/>
      </c>
      <c r="B126" s="43"/>
      <c r="C126" s="44"/>
      <c r="D126" s="100"/>
      <c r="E126" s="101"/>
      <c r="F126" s="101"/>
      <c r="G126" s="101"/>
      <c r="H126" s="101"/>
      <c r="I126" s="100"/>
      <c r="J126" s="102"/>
      <c r="K126" s="103"/>
      <c r="L126" s="102"/>
      <c r="M126" s="103"/>
      <c r="N126" s="102"/>
      <c r="O126" s="103"/>
      <c r="P126" s="102"/>
      <c r="Q126" s="103"/>
      <c r="R126" s="12"/>
      <c r="S126" s="81">
        <f t="shared" si="73"/>
        <v>0</v>
      </c>
      <c r="T126" s="81">
        <f t="shared" si="74"/>
        <v>0</v>
      </c>
      <c r="U126" s="56">
        <f t="shared" si="44"/>
        <v>0</v>
      </c>
      <c r="V126" s="56" t="str">
        <f t="shared" si="68"/>
        <v/>
      </c>
      <c r="W126" s="56" t="str">
        <f t="shared" si="75"/>
        <v>　</v>
      </c>
      <c r="X126" s="81">
        <f t="shared" si="76"/>
        <v>0</v>
      </c>
      <c r="Y126" s="56" t="str">
        <f t="shared" si="77"/>
        <v/>
      </c>
      <c r="Z126" s="56">
        <v>0</v>
      </c>
      <c r="AA126" s="56">
        <f t="shared" si="78"/>
        <v>0</v>
      </c>
      <c r="AB126" s="56" t="str">
        <f t="shared" si="69"/>
        <v/>
      </c>
      <c r="AC126" s="56" t="str">
        <f t="shared" si="61"/>
        <v/>
      </c>
      <c r="AD126" s="56" t="str">
        <f t="shared" si="62"/>
        <v/>
      </c>
      <c r="AE126" s="56" t="str">
        <f t="shared" si="79"/>
        <v/>
      </c>
      <c r="AF126" s="56" t="str">
        <f t="shared" si="80"/>
        <v/>
      </c>
      <c r="AG126" s="56" t="str">
        <f t="shared" si="81"/>
        <v/>
      </c>
      <c r="AH126" s="56" t="str">
        <f t="shared" si="82"/>
        <v/>
      </c>
      <c r="AI126" s="56" t="str">
        <f t="shared" si="83"/>
        <v/>
      </c>
      <c r="AJ126" s="56" t="str">
        <f t="shared" si="84"/>
        <v/>
      </c>
      <c r="AK126" s="56" t="str">
        <f t="shared" si="85"/>
        <v>999:99.99</v>
      </c>
      <c r="AL126" s="56" t="str">
        <f t="shared" si="86"/>
        <v>999:99.99</v>
      </c>
      <c r="AM126" s="56" t="str">
        <f t="shared" si="87"/>
        <v>999:99.99</v>
      </c>
      <c r="AN126" s="56" t="str">
        <f t="shared" si="88"/>
        <v>999:99.99</v>
      </c>
      <c r="AO126" s="4">
        <f t="shared" si="70"/>
        <v>0</v>
      </c>
      <c r="AP126" s="37">
        <f t="shared" si="89"/>
        <v>54</v>
      </c>
      <c r="AQ126" s="37">
        <f t="shared" si="90"/>
        <v>54</v>
      </c>
      <c r="AS126" s="4">
        <f t="shared" si="63"/>
        <v>0</v>
      </c>
      <c r="AT126" s="4">
        <f t="shared" si="64"/>
        <v>0</v>
      </c>
      <c r="AU126" s="4">
        <f t="shared" si="65"/>
        <v>0</v>
      </c>
      <c r="AV126" s="4">
        <f t="shared" si="66"/>
        <v>0</v>
      </c>
    </row>
    <row r="127" spans="1:48" ht="20.100000000000001" customHeight="1">
      <c r="A127" s="9" t="str">
        <f t="shared" si="67"/>
        <v/>
      </c>
      <c r="B127" s="43"/>
      <c r="C127" s="44"/>
      <c r="D127" s="100"/>
      <c r="E127" s="101"/>
      <c r="F127" s="101"/>
      <c r="G127" s="101"/>
      <c r="H127" s="101"/>
      <c r="I127" s="100"/>
      <c r="J127" s="102"/>
      <c r="K127" s="103"/>
      <c r="L127" s="102"/>
      <c r="M127" s="103"/>
      <c r="N127" s="102"/>
      <c r="O127" s="103"/>
      <c r="P127" s="102"/>
      <c r="Q127" s="103"/>
      <c r="R127" s="12"/>
      <c r="S127" s="81">
        <f t="shared" si="73"/>
        <v>0</v>
      </c>
      <c r="T127" s="81">
        <f t="shared" si="74"/>
        <v>0</v>
      </c>
      <c r="U127" s="56">
        <f t="shared" si="44"/>
        <v>0</v>
      </c>
      <c r="V127" s="56" t="str">
        <f t="shared" si="68"/>
        <v/>
      </c>
      <c r="W127" s="56" t="str">
        <f t="shared" si="75"/>
        <v>　</v>
      </c>
      <c r="X127" s="81">
        <f t="shared" si="76"/>
        <v>0</v>
      </c>
      <c r="Y127" s="56" t="str">
        <f t="shared" si="77"/>
        <v/>
      </c>
      <c r="Z127" s="56">
        <v>0</v>
      </c>
      <c r="AA127" s="56">
        <f t="shared" si="78"/>
        <v>0</v>
      </c>
      <c r="AB127" s="56" t="str">
        <f t="shared" si="69"/>
        <v/>
      </c>
      <c r="AC127" s="56" t="str">
        <f t="shared" si="61"/>
        <v/>
      </c>
      <c r="AD127" s="56" t="str">
        <f t="shared" si="62"/>
        <v/>
      </c>
      <c r="AE127" s="56" t="str">
        <f t="shared" si="79"/>
        <v/>
      </c>
      <c r="AF127" s="56" t="str">
        <f t="shared" si="80"/>
        <v/>
      </c>
      <c r="AG127" s="56" t="str">
        <f t="shared" si="81"/>
        <v/>
      </c>
      <c r="AH127" s="56" t="str">
        <f t="shared" si="82"/>
        <v/>
      </c>
      <c r="AI127" s="56" t="str">
        <f t="shared" si="83"/>
        <v/>
      </c>
      <c r="AJ127" s="56" t="str">
        <f t="shared" si="84"/>
        <v/>
      </c>
      <c r="AK127" s="56" t="str">
        <f t="shared" si="85"/>
        <v>999:99.99</v>
      </c>
      <c r="AL127" s="56" t="str">
        <f t="shared" si="86"/>
        <v>999:99.99</v>
      </c>
      <c r="AM127" s="56" t="str">
        <f t="shared" si="87"/>
        <v>999:99.99</v>
      </c>
      <c r="AN127" s="56" t="str">
        <f t="shared" si="88"/>
        <v>999:99.99</v>
      </c>
      <c r="AO127" s="4">
        <f t="shared" si="70"/>
        <v>0</v>
      </c>
      <c r="AP127" s="37">
        <f t="shared" si="89"/>
        <v>55</v>
      </c>
      <c r="AQ127" s="37">
        <f t="shared" si="90"/>
        <v>55</v>
      </c>
      <c r="AS127" s="4">
        <f t="shared" si="63"/>
        <v>0</v>
      </c>
      <c r="AT127" s="4">
        <f t="shared" si="64"/>
        <v>0</v>
      </c>
      <c r="AU127" s="4">
        <f t="shared" si="65"/>
        <v>0</v>
      </c>
      <c r="AV127" s="4">
        <f t="shared" si="66"/>
        <v>0</v>
      </c>
    </row>
    <row r="128" spans="1:48" ht="16.5" customHeight="1">
      <c r="X128" s="14">
        <f>60-COUNTIF(X68:X127,0)</f>
        <v>0</v>
      </c>
      <c r="AC128" s="4" t="str">
        <f t="shared" ref="AC128" si="91">IF(J128="","",VLOOKUP(J128,$AP$7:$AQ$14,2,0))</f>
        <v/>
      </c>
      <c r="AD128" s="4" t="str">
        <f t="shared" ref="AD128" si="92">IF(L128="","",VLOOKUP(L128,$AP$7:$AQ$14,2,0))</f>
        <v/>
      </c>
      <c r="AE128" s="4" t="str">
        <f t="shared" si="79"/>
        <v/>
      </c>
      <c r="AF128" s="4" t="str">
        <f t="shared" si="80"/>
        <v/>
      </c>
      <c r="AP128" s="37">
        <f t="shared" si="89"/>
        <v>56</v>
      </c>
      <c r="AQ128" s="37">
        <f t="shared" si="90"/>
        <v>56</v>
      </c>
      <c r="AS128" s="4">
        <f>SUM(AS68:AS127)</f>
        <v>0</v>
      </c>
      <c r="AT128" s="4">
        <f t="shared" ref="AT128" si="93">SUM(AT68:AT127)</f>
        <v>0</v>
      </c>
      <c r="AU128" s="4">
        <f t="shared" ref="AU128" si="94">SUM(AU68:AU127)</f>
        <v>0</v>
      </c>
      <c r="AV128" s="4">
        <f t="shared" ref="AV128" si="95">SUM(AV68:AV127)</f>
        <v>0</v>
      </c>
    </row>
    <row r="129" spans="24:51" ht="16.5" customHeight="1">
      <c r="X129" s="14">
        <f>SUM(X68:X127)</f>
        <v>0</v>
      </c>
      <c r="AP129" s="37">
        <f t="shared" si="89"/>
        <v>57</v>
      </c>
      <c r="AQ129" s="37">
        <f t="shared" si="90"/>
        <v>57</v>
      </c>
      <c r="AX129" s="4" t="s">
        <v>373</v>
      </c>
      <c r="AY129" s="4">
        <f>AS128</f>
        <v>0</v>
      </c>
    </row>
    <row r="130" spans="24:51" ht="16.5" customHeight="1">
      <c r="AP130" s="37">
        <f t="shared" si="89"/>
        <v>58</v>
      </c>
      <c r="AQ130" s="37">
        <f t="shared" si="90"/>
        <v>58</v>
      </c>
      <c r="AX130" s="4" t="s">
        <v>382</v>
      </c>
      <c r="AY130" s="4">
        <f>AT128+AU128+AV128</f>
        <v>0</v>
      </c>
    </row>
    <row r="131" spans="24:51" ht="16.5" customHeight="1">
      <c r="AP131" s="37">
        <f t="shared" si="89"/>
        <v>59</v>
      </c>
      <c r="AQ131" s="37">
        <f t="shared" si="90"/>
        <v>59</v>
      </c>
    </row>
    <row r="132" spans="24:51" ht="16.5" customHeight="1">
      <c r="AP132" s="37">
        <f t="shared" si="89"/>
        <v>60</v>
      </c>
      <c r="AQ132" s="37">
        <f t="shared" si="90"/>
        <v>60</v>
      </c>
    </row>
  </sheetData>
  <sheetProtection password="C18F" sheet="1" objects="1" scenarios="1" selectLockedCells="1"/>
  <dataConsolidate/>
  <mergeCells count="9">
    <mergeCell ref="L1:Q1"/>
    <mergeCell ref="J3:K3"/>
    <mergeCell ref="L3:M3"/>
    <mergeCell ref="N3:O3"/>
    <mergeCell ref="AK4:AN4"/>
    <mergeCell ref="AC4:AF4"/>
    <mergeCell ref="AG4:AJ4"/>
    <mergeCell ref="S3:T3"/>
    <mergeCell ref="P3:Q3"/>
  </mergeCells>
  <phoneticPr fontId="3"/>
  <conditionalFormatting sqref="J68:J127 L68:L127 L6:L65 J6:J65">
    <cfRule type="expression" dxfId="4" priority="1" stopIfTrue="1">
      <formula>$S6=1</formula>
    </cfRule>
  </conditionalFormatting>
  <conditionalFormatting sqref="N6:N65 P6:P65 N68:N127 P68:P127">
    <cfRule type="expression" dxfId="3" priority="2" stopIfTrue="1">
      <formula>$T6=1</formula>
    </cfRule>
  </conditionalFormatting>
  <dataValidations xWindow="750" yWindow="289" count="13">
    <dataValidation type="list" imeMode="on" allowBlank="1" showInputMessage="1" showErrorMessage="1" promptTitle="種別選択" prompt="マスターズ協会_x000a_登録種別を_x000a_選択して下さい。" sqref="C6:C65 C68:C127">
      <formula1>"100歳,１年間"</formula1>
    </dataValidation>
    <dataValidation imeMode="on" allowBlank="1" showInputMessage="1" showErrorMessage="1" promptTitle="名" prompt="選手の名を入力して下さい。" sqref="F68:F127 F6:F65"/>
    <dataValidation type="decimal" imeMode="off" allowBlank="1" showInputMessage="1" showErrorMessage="1" errorTitle="入力確認" error="10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formula1>10</formula1>
      <formula2>2000</formula2>
    </dataValidation>
    <dataValidation allowBlank="1" showInputMessage="1" showErrorMessage="1" prompt="入力不要" sqref="A6:A65 A68:A127 I66:I67"/>
    <dataValidation type="date" imeMode="off" operator="lessThanOrEqual" allowBlank="1" showInputMessage="1" showErrorMessage="1" error="18歳未満は出場出来ません。" promptTitle="入力形式" prompt="例　1943/01/14 の形式で_x000a_入力して下さい。" sqref="B68:B127 B6:B65">
      <formula1>TODAY()-16*365</formula1>
    </dataValidation>
    <dataValidation imeMode="on" allowBlank="1" showInputMessage="1" showErrorMessage="1" promptTitle="姓" prompt="選手の姓を入力して下さい。" sqref="E68:E127 E6:E65"/>
    <dataValidation type="list" allowBlank="1" showInputMessage="1" showErrorMessage="1" promptTitle="種目選択" prompt="２日目の出場種目を選択して下さい。" sqref="N6:N65 P68:P127 N68:N127 P6:P65">
      <formula1>$AP$14:$AP$22</formula1>
    </dataValidation>
    <dataValidation type="whole" imeMode="off" allowBlank="1" showInputMessage="1" showErrorMessage="1" errorTitle="歴年齢" error="歴年齢は18歳からです。" promptTitle="歴年齢" prompt="歴年齢(12月31現在の年齢)を入力して下さい。" sqref="I68:I127">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8:D127 D6:D65">
      <formula1>8</formula1>
    </dataValidation>
    <dataValidation type="list" allowBlank="1" showInputMessage="1" showErrorMessage="1" promptTitle="種目選択" prompt="出場種目を選択して下さい。" sqref="L68:L127 L6:L65 J68:J127 J6:J65">
      <formula1>$AP$7:$AP$21</formula1>
    </dataValidation>
    <dataValidation imeMode="halfKatakana" allowBlank="1" showInputMessage="1" showErrorMessage="1" promptTitle="姓" prompt="選手名のカナを入力して下さい。" sqref="G6:G65 G68:G127"/>
    <dataValidation imeMode="halfKatakana" allowBlank="1" showInputMessage="1" showErrorMessage="1" promptTitle="名" prompt="選手名のカナを入力して下さい。" sqref="H6:H65 H68:H127"/>
    <dataValidation type="whole" imeMode="off" allowBlank="1" showInputMessage="1" showErrorMessage="1" errorTitle="歴年齢" error="歴年齢は18歳からです。" promptTitle="歴年齢" prompt="歴年齢(2017年12月31現在の年齢)を入力して下さい。" sqref="I6:I65">
      <formula1>18</formula1>
      <formula2>110</formula2>
    </dataValidation>
  </dataValidations>
  <printOptions horizontalCentered="1"/>
  <pageMargins left="0.31496062992125984" right="0.31496062992125984" top="0.39370078740157483" bottom="0.39370078740157483" header="0.51181102362204722" footer="0.51181102362204722"/>
  <headerFooter alignWithMargins="0"/>
  <rowBreaks count="1" manualBreakCount="1">
    <brk id="66" max="15"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CS126"/>
  <sheetViews>
    <sheetView showGridLines="0" workbookViewId="0">
      <pane ySplit="5" topLeftCell="A6" activePane="bottomLeft" state="frozen"/>
      <selection activeCell="D9" sqref="D9"/>
      <selection pane="bottomLeft" activeCell="D6" sqref="D6"/>
    </sheetView>
  </sheetViews>
  <sheetFormatPr defaultColWidth="13.7109375" defaultRowHeight="14.25" customHeight="1"/>
  <cols>
    <col min="1" max="1" width="4.42578125" style="63" customWidth="1"/>
    <col min="2" max="3" width="6" style="63" customWidth="1"/>
    <col min="4" max="4" width="19.7109375" style="16" customWidth="1"/>
    <col min="5" max="5" width="9.7109375" style="16" bestFit="1" customWidth="1"/>
    <col min="6" max="9" width="13.7109375" style="16" customWidth="1"/>
    <col min="10" max="10" width="3.7109375" style="19" customWidth="1"/>
    <col min="11" max="11" width="15.7109375" style="16" hidden="1" customWidth="1"/>
    <col min="12" max="12" width="9.7109375" style="63" hidden="1" customWidth="1"/>
    <col min="13" max="13" width="10.7109375" style="63" hidden="1" customWidth="1"/>
    <col min="14" max="14" width="9.28515625" style="16" hidden="1" customWidth="1"/>
    <col min="15" max="18" width="5.7109375" style="16" hidden="1" customWidth="1"/>
    <col min="19" max="27" width="3.7109375" style="16" hidden="1" customWidth="1"/>
    <col min="28" max="28" width="15.28515625" style="66" hidden="1" customWidth="1"/>
    <col min="29" max="35" width="3.7109375" style="66" hidden="1" customWidth="1"/>
    <col min="36" max="36" width="2.7109375" style="66" hidden="1" customWidth="1"/>
    <col min="37" max="37" width="7.7109375" style="66" hidden="1" customWidth="1"/>
    <col min="38" max="42" width="3.7109375" style="16" hidden="1" customWidth="1"/>
    <col min="43" max="43" width="4.7109375" style="16" hidden="1" customWidth="1"/>
    <col min="44" max="44" width="27.7109375" style="16" hidden="1" customWidth="1"/>
    <col min="45" max="45" width="9.7109375" style="16" hidden="1" customWidth="1"/>
    <col min="46" max="46" width="7.7109375" style="16" hidden="1" customWidth="1"/>
    <col min="47" max="47" width="8.7109375" style="16" hidden="1" customWidth="1"/>
    <col min="48" max="48" width="4.7109375" style="16" hidden="1" customWidth="1"/>
    <col min="49" max="51" width="5.7109375" style="16" hidden="1" customWidth="1"/>
    <col min="52" max="52" width="7.7109375" style="16" hidden="1" customWidth="1"/>
    <col min="53" max="61" width="2.7109375" style="16" hidden="1" customWidth="1"/>
    <col min="62" max="70" width="3.7109375" style="16" hidden="1" customWidth="1"/>
    <col min="71" max="71" width="11.7109375" style="16" hidden="1" customWidth="1"/>
    <col min="72" max="72" width="10.140625" style="16" hidden="1" customWidth="1"/>
    <col min="73" max="78" width="3.7109375" style="16" hidden="1" customWidth="1"/>
    <col min="79" max="97" width="9.140625" style="16" hidden="1" customWidth="1"/>
    <col min="98" max="101" width="9.140625" style="16" customWidth="1"/>
    <col min="102" max="16384" width="13.7109375" style="16"/>
  </cols>
  <sheetData>
    <row r="1" spans="1:72" ht="20.100000000000001" customHeight="1">
      <c r="A1" s="5" t="str">
        <f>チーム登録!B1</f>
        <v>第８３回日本ＳＣ協会･関東支部ﾏｽﾀｰｽﾞｽｲﾐﾝｸﾞﾌｪｽﾃｨﾊﾞﾙ</v>
      </c>
      <c r="B1" s="5"/>
      <c r="H1" s="355" t="s">
        <v>155</v>
      </c>
      <c r="I1" s="355"/>
      <c r="J1" s="64"/>
      <c r="K1" s="2"/>
    </row>
    <row r="2" spans="1:72" ht="20.100000000000001" customHeight="1">
      <c r="G2" s="7" t="s">
        <v>52</v>
      </c>
      <c r="H2" s="7"/>
      <c r="I2" s="7"/>
      <c r="J2" s="86"/>
    </row>
    <row r="3" spans="1:72" ht="20.100000000000001" customHeight="1">
      <c r="A3" s="3" t="str">
        <f>IF(チーム登録!C7="","チーム登録を行って下さい",LEFT(団体!B3,2)&amp;"-"&amp;RIGHT(団体!B3,4)&amp;" "&amp;チーム登録!C7)</f>
        <v>チーム登録を行って下さい</v>
      </c>
      <c r="C3" s="8"/>
      <c r="D3" s="15"/>
      <c r="H3" s="259"/>
      <c r="I3" s="259"/>
    </row>
    <row r="4" spans="1:72" ht="20.100000000000001" customHeight="1">
      <c r="C4" s="18"/>
      <c r="D4" s="17"/>
      <c r="G4" s="38" t="s">
        <v>51</v>
      </c>
      <c r="L4" s="18"/>
      <c r="M4" s="18"/>
      <c r="O4" s="256" t="s">
        <v>17</v>
      </c>
      <c r="P4" s="256" t="s">
        <v>121</v>
      </c>
      <c r="Q4" s="256" t="s">
        <v>17</v>
      </c>
      <c r="R4" s="357" t="s">
        <v>83</v>
      </c>
      <c r="S4" s="356" t="s">
        <v>77</v>
      </c>
      <c r="T4" s="356"/>
      <c r="U4" s="356"/>
      <c r="V4" s="356"/>
      <c r="W4" s="356"/>
      <c r="X4" s="356" t="s">
        <v>20</v>
      </c>
      <c r="Y4" s="356"/>
      <c r="Z4" s="356"/>
      <c r="AA4" s="356"/>
      <c r="AB4" s="359" t="s">
        <v>120</v>
      </c>
      <c r="AC4" s="360"/>
      <c r="AD4" s="360"/>
      <c r="AE4" s="360"/>
      <c r="AF4" s="362" t="s">
        <v>88</v>
      </c>
      <c r="AG4" s="363"/>
      <c r="AH4" s="363"/>
      <c r="AI4" s="363"/>
      <c r="AJ4" s="364"/>
      <c r="AK4" s="361" t="s">
        <v>119</v>
      </c>
      <c r="AL4" s="361"/>
      <c r="AM4" s="356" t="s">
        <v>118</v>
      </c>
      <c r="AN4" s="356"/>
      <c r="AO4" s="356"/>
      <c r="AP4" s="356"/>
    </row>
    <row r="5" spans="1:72" s="63" customFormat="1" ht="20.100000000000001" customHeight="1">
      <c r="A5" s="255" t="s">
        <v>117</v>
      </c>
      <c r="B5" s="255" t="s">
        <v>77</v>
      </c>
      <c r="C5" s="255" t="s">
        <v>21</v>
      </c>
      <c r="D5" s="255" t="s">
        <v>17</v>
      </c>
      <c r="E5" s="255" t="s">
        <v>116</v>
      </c>
      <c r="F5" s="255" t="s">
        <v>13</v>
      </c>
      <c r="G5" s="255" t="s">
        <v>14</v>
      </c>
      <c r="H5" s="255" t="s">
        <v>15</v>
      </c>
      <c r="I5" s="255" t="s">
        <v>16</v>
      </c>
      <c r="J5" s="34"/>
      <c r="K5" s="19"/>
      <c r="L5" s="255" t="s">
        <v>12</v>
      </c>
      <c r="M5" s="255" t="s">
        <v>116</v>
      </c>
      <c r="O5" s="257" t="s">
        <v>115</v>
      </c>
      <c r="P5" s="257" t="s">
        <v>114</v>
      </c>
      <c r="Q5" s="257" t="s">
        <v>114</v>
      </c>
      <c r="R5" s="358"/>
      <c r="S5" s="255" t="s">
        <v>113</v>
      </c>
      <c r="T5" s="255" t="s">
        <v>112</v>
      </c>
      <c r="U5" s="255" t="s">
        <v>111</v>
      </c>
      <c r="V5" s="255" t="s">
        <v>110</v>
      </c>
      <c r="W5" s="255" t="s">
        <v>109</v>
      </c>
      <c r="X5" s="255" t="s">
        <v>113</v>
      </c>
      <c r="Y5" s="255" t="s">
        <v>112</v>
      </c>
      <c r="Z5" s="255" t="s">
        <v>111</v>
      </c>
      <c r="AA5" s="255" t="s">
        <v>110</v>
      </c>
      <c r="AB5" s="258" t="s">
        <v>108</v>
      </c>
      <c r="AC5" s="258" t="s">
        <v>107</v>
      </c>
      <c r="AD5" s="258" t="s">
        <v>106</v>
      </c>
      <c r="AE5" s="258" t="s">
        <v>105</v>
      </c>
      <c r="AF5" s="258" t="s">
        <v>108</v>
      </c>
      <c r="AG5" s="258" t="s">
        <v>107</v>
      </c>
      <c r="AH5" s="258" t="s">
        <v>106</v>
      </c>
      <c r="AI5" s="258" t="s">
        <v>105</v>
      </c>
      <c r="AJ5" s="258"/>
      <c r="AK5" s="258" t="s">
        <v>104</v>
      </c>
      <c r="AL5" s="255" t="s">
        <v>103</v>
      </c>
      <c r="AM5" s="255" t="s">
        <v>102</v>
      </c>
      <c r="AN5" s="255" t="s">
        <v>101</v>
      </c>
      <c r="AO5" s="255" t="s">
        <v>100</v>
      </c>
      <c r="AP5" s="255" t="s">
        <v>99</v>
      </c>
      <c r="AR5" s="63" t="s">
        <v>98</v>
      </c>
      <c r="AS5" s="63" t="s">
        <v>82</v>
      </c>
      <c r="AT5" s="63" t="s">
        <v>83</v>
      </c>
      <c r="AW5" s="63" t="s">
        <v>71</v>
      </c>
      <c r="AX5" s="63" t="s">
        <v>20</v>
      </c>
      <c r="AY5" s="63" t="s">
        <v>77</v>
      </c>
      <c r="AZ5" s="63" t="s">
        <v>159</v>
      </c>
      <c r="BA5" s="63">
        <f>AS14</f>
        <v>1</v>
      </c>
      <c r="BB5" s="63">
        <f>AS15</f>
        <v>2</v>
      </c>
      <c r="BC5" s="63">
        <f>AS16</f>
        <v>3</v>
      </c>
      <c r="BD5" s="63">
        <f>AS17</f>
        <v>4</v>
      </c>
      <c r="BE5" s="63">
        <f>AS18</f>
        <v>5</v>
      </c>
      <c r="BF5" s="63">
        <f>AS19</f>
        <v>6</v>
      </c>
      <c r="BG5" s="63">
        <f>AS20</f>
        <v>7</v>
      </c>
      <c r="BH5" s="63">
        <f>AS21</f>
        <v>8</v>
      </c>
      <c r="BI5" s="63">
        <f>AS22</f>
        <v>9</v>
      </c>
      <c r="BJ5" s="63">
        <f>AS23</f>
        <v>10</v>
      </c>
      <c r="BK5" s="63">
        <f>AS24</f>
        <v>11</v>
      </c>
      <c r="BL5" s="63">
        <f>AS25</f>
        <v>12</v>
      </c>
    </row>
    <row r="6" spans="1:72" ht="20.100000000000001" customHeight="1">
      <c r="A6" s="255" t="str">
        <f>IF(F6="","",1)</f>
        <v/>
      </c>
      <c r="B6" s="255" t="str">
        <f t="shared" ref="B6:B37" si="0">IF(D6="","",IF(W6=0,"男子",IF(W6=5,"女子",IF(W6=9,"混合","？？"))))</f>
        <v/>
      </c>
      <c r="C6" s="22" t="str">
        <f t="shared" ref="C6:C37" si="1">IF(L6="","",IF(L6&lt;120,119,FLOOR(L6,40)))</f>
        <v/>
      </c>
      <c r="D6" s="68"/>
      <c r="E6" s="69"/>
      <c r="F6" s="68"/>
      <c r="G6" s="68"/>
      <c r="H6" s="68"/>
      <c r="I6" s="68"/>
      <c r="J6" s="123" t="str">
        <f>IF(K6="","","※")</f>
        <v/>
      </c>
      <c r="K6" s="122" t="str">
        <f>IF(W6=3,"性別確認!","")&amp;IF(AJ6=1,"泳者重複!","")</f>
        <v/>
      </c>
      <c r="L6" s="22" t="str">
        <f t="shared" ref="L6:L37" si="2">IF(D6="","",SUM(X6:AA6))</f>
        <v/>
      </c>
      <c r="M6" s="22" t="str">
        <f t="shared" ref="M6:M37" si="3">IF(E6="","999:99.99"," "&amp;LEFT(RIGHT("        "&amp;TEXT(E6,"0.00"),7),2)&amp;":"&amp;RIGHT(TEXT(E6,"0.00"),5))</f>
        <v>999:99.99</v>
      </c>
      <c r="O6" s="21" t="str">
        <f>IF(D6="","",VLOOKUP($B6&amp;$D6,$AR$14:$AS$25,2,0))</f>
        <v/>
      </c>
      <c r="P6" s="21" t="str">
        <f t="shared" ref="P6:P37" si="4">IF($D6="","",VLOOKUP($B6&amp;$D6,$AR$14:$AT$25,3,0))</f>
        <v/>
      </c>
      <c r="Q6" s="21" t="str">
        <f t="shared" ref="Q6:Q37" si="5">IF($D6="","",VLOOKUP($D6,$AR$7:$AT$10,2,0))</f>
        <v/>
      </c>
      <c r="R6" s="21" t="str">
        <f t="shared" ref="R6:R37" si="6">IF($D6="","",VLOOKUP($D6,$AR$7:$AT$10,3,0))</f>
        <v/>
      </c>
      <c r="S6" s="21">
        <f t="shared" ref="S6:S37" si="7">IF(F6="",0,VLOOKUP(F6,$AW$7:$AY$106,3,0))</f>
        <v>0</v>
      </c>
      <c r="T6" s="21">
        <f t="shared" ref="T6:T37" si="8">IF(G6="",0,VLOOKUP(G6,$AW$7:$AY$106,3,0))</f>
        <v>0</v>
      </c>
      <c r="U6" s="21">
        <f t="shared" ref="U6:U37" si="9">IF(H6="",0,VLOOKUP(H6,$AW$7:$AY$106,3,0))</f>
        <v>0</v>
      </c>
      <c r="V6" s="21">
        <f t="shared" ref="V6:V37" si="10">IF(I6="",0,VLOOKUP(I6,$AW$7:$AY$106,3,0))</f>
        <v>0</v>
      </c>
      <c r="W6" s="21">
        <f t="shared" ref="W6:W37" si="11">IF(SUM(S6:V6)=0,0,IF(SUM(S6:V6)=20,5,IF(SUM(S6:V6)=10,9,3)))</f>
        <v>0</v>
      </c>
      <c r="X6" s="21">
        <f t="shared" ref="X6:X37" si="12">IF($F6="",0,VLOOKUP($F6,$AW$7:$AY$106,2,0))</f>
        <v>0</v>
      </c>
      <c r="Y6" s="21">
        <f t="shared" ref="Y6:Y37" si="13">IF($G6="",0,VLOOKUP($G6,$AW$7:$AY$106,2,0))</f>
        <v>0</v>
      </c>
      <c r="Z6" s="21">
        <f t="shared" ref="Z6:Z37" si="14">IF($H6="",0,VLOOKUP($H6,$AW$7:$AY$106,2,0))</f>
        <v>0</v>
      </c>
      <c r="AA6" s="21">
        <f t="shared" ref="AA6:AA37" si="15">IF($I6="",0,VLOOKUP($I6,$AW$7:$AY$106,2,0))</f>
        <v>0</v>
      </c>
      <c r="AB6" s="67" t="str">
        <f t="shared" ref="AB6:AB37" si="16">IF(F6="","",$O6&amp;F6)</f>
        <v/>
      </c>
      <c r="AC6" s="67" t="str">
        <f t="shared" ref="AC6:AC37" si="17">IF(G6="","",$O6&amp;G6)</f>
        <v/>
      </c>
      <c r="AD6" s="67" t="str">
        <f t="shared" ref="AD6:AD37" si="18">IF(H6="","",$O6&amp;H6)</f>
        <v/>
      </c>
      <c r="AE6" s="67" t="str">
        <f t="shared" ref="AE6:AE37" si="19">IF(I6="","",$O6&amp;I6)</f>
        <v/>
      </c>
      <c r="AF6" s="67">
        <f>IF(F6="",0,VLOOKUP(F6,$AW$7:$BL$126,$O6+4,0))</f>
        <v>0</v>
      </c>
      <c r="AG6" s="67">
        <f>IF(G6="",0,VLOOKUP(G6,$AW$7:$BL$126,$O6+4,0))</f>
        <v>0</v>
      </c>
      <c r="AH6" s="67">
        <f>IF(H6="",0,VLOOKUP(H6,$AW$7:$BL$126,$O6+4,0))</f>
        <v>0</v>
      </c>
      <c r="AI6" s="67">
        <f>IF(I6="",0,VLOOKUP(I6,$AW$7:$BL$126,$O6+4,0))</f>
        <v>0</v>
      </c>
      <c r="AJ6" s="67">
        <f t="shared" ref="AJ6:AJ37" si="20">IF(OR(AF6&gt;1,AG6&gt;1,AH6&gt;1,AI6&gt;1),1,0)</f>
        <v>0</v>
      </c>
      <c r="AK6" s="67" t="str">
        <f t="shared" ref="AK6:AK37" si="21">IF(D6="","",TEXT(O6,"00")&amp;C6)</f>
        <v/>
      </c>
      <c r="AL6" s="21">
        <f>IF(AK6="",0,COUNTIF($AK$6:$AK$65,AK6))</f>
        <v>0</v>
      </c>
      <c r="AM6" s="21" t="str">
        <f t="shared" ref="AM6:AM37" si="22">IF(F6="","",VLOOKUP(F6,$AW$7:$AZ$126,4,0))</f>
        <v/>
      </c>
      <c r="AN6" s="21" t="str">
        <f t="shared" ref="AN6:AN37" si="23">IF(G6="","",VLOOKUP(G6,$AW$7:$AZ$126,4,0))</f>
        <v/>
      </c>
      <c r="AO6" s="21" t="str">
        <f t="shared" ref="AO6:AO37" si="24">IF(H6="","",VLOOKUP(H6,$AW$7:$AZ$126,4,0))</f>
        <v/>
      </c>
      <c r="AP6" s="21" t="str">
        <f t="shared" ref="AP6:AP37" si="25">IF(I6="","",VLOOKUP(I6,$AW$7:$AZ$126,4,0))</f>
        <v/>
      </c>
      <c r="BS6" s="16">
        <v>400</v>
      </c>
      <c r="BT6" s="16">
        <v>200</v>
      </c>
    </row>
    <row r="7" spans="1:72" ht="20.100000000000001" customHeight="1">
      <c r="A7" s="255" t="str">
        <f t="shared" ref="A7:A38" si="26">IF(F7="","",A6+1)</f>
        <v/>
      </c>
      <c r="B7" s="255" t="str">
        <f t="shared" si="0"/>
        <v/>
      </c>
      <c r="C7" s="22" t="str">
        <f t="shared" si="1"/>
        <v/>
      </c>
      <c r="D7" s="68"/>
      <c r="E7" s="69"/>
      <c r="F7" s="68"/>
      <c r="G7" s="68"/>
      <c r="H7" s="68"/>
      <c r="I7" s="68"/>
      <c r="J7" s="123" t="str">
        <f t="shared" ref="J7:J65" si="27">IF(K7="","","※")</f>
        <v/>
      </c>
      <c r="K7" s="122" t="str">
        <f t="shared" ref="K7:K64" si="28">IF(W7=3,"性別確認!","")&amp;IF(AJ7=1,"泳者重複!","")</f>
        <v/>
      </c>
      <c r="L7" s="22" t="str">
        <f t="shared" si="2"/>
        <v/>
      </c>
      <c r="M7" s="22" t="str">
        <f t="shared" si="3"/>
        <v>999:99.99</v>
      </c>
      <c r="O7" s="21" t="str">
        <f>IF(D7="","",VLOOKUP(B7&amp;D7,$AR$14:$AS$25,2,0))</f>
        <v/>
      </c>
      <c r="P7" s="21" t="str">
        <f t="shared" si="4"/>
        <v/>
      </c>
      <c r="Q7" s="21" t="str">
        <f t="shared" si="5"/>
        <v/>
      </c>
      <c r="R7" s="21" t="str">
        <f t="shared" si="6"/>
        <v/>
      </c>
      <c r="S7" s="21">
        <f t="shared" si="7"/>
        <v>0</v>
      </c>
      <c r="T7" s="21">
        <f t="shared" si="8"/>
        <v>0</v>
      </c>
      <c r="U7" s="21">
        <f t="shared" si="9"/>
        <v>0</v>
      </c>
      <c r="V7" s="21">
        <f t="shared" si="10"/>
        <v>0</v>
      </c>
      <c r="W7" s="21">
        <f t="shared" si="11"/>
        <v>0</v>
      </c>
      <c r="X7" s="21">
        <f t="shared" si="12"/>
        <v>0</v>
      </c>
      <c r="Y7" s="21">
        <f t="shared" si="13"/>
        <v>0</v>
      </c>
      <c r="Z7" s="21">
        <f t="shared" si="14"/>
        <v>0</v>
      </c>
      <c r="AA7" s="21">
        <f t="shared" si="15"/>
        <v>0</v>
      </c>
      <c r="AB7" s="67" t="str">
        <f t="shared" si="16"/>
        <v/>
      </c>
      <c r="AC7" s="67" t="str">
        <f t="shared" si="17"/>
        <v/>
      </c>
      <c r="AD7" s="67" t="str">
        <f t="shared" si="18"/>
        <v/>
      </c>
      <c r="AE7" s="67" t="str">
        <f t="shared" si="19"/>
        <v/>
      </c>
      <c r="AF7" s="67">
        <f t="shared" ref="AF7:AF65" si="29">IF(F7="",0,VLOOKUP(F7,$AW$7:$BL$126,$O7+4,0))</f>
        <v>0</v>
      </c>
      <c r="AG7" s="67">
        <f t="shared" ref="AG7:AG65" si="30">IF(G7="",0,VLOOKUP(G7,$AW$7:$BL$126,$O7+4,0))</f>
        <v>0</v>
      </c>
      <c r="AH7" s="67">
        <f t="shared" ref="AH7:AH65" si="31">IF(H7="",0,VLOOKUP(H7,$AW$7:$BL$126,$O7+4,0))</f>
        <v>0</v>
      </c>
      <c r="AI7" s="67">
        <f t="shared" ref="AI7:AI65" si="32">IF(I7="",0,VLOOKUP(I7,$AW$7:$BL$126,$O7+4,0))</f>
        <v>0</v>
      </c>
      <c r="AJ7" s="67">
        <f>IF(OR(AF7&gt;1,AG7&gt;1,AH7&gt;1,AI7&gt;1),1,0)</f>
        <v>0</v>
      </c>
      <c r="AK7" s="67" t="str">
        <f>IF(D7="","",TEXT(O7,"00")&amp;C7)</f>
        <v/>
      </c>
      <c r="AL7" s="21">
        <f t="shared" ref="AL7:AL37" si="33">IF(AK7="",0,COUNTIF($AK$6:$AK$65,AK7))</f>
        <v>0</v>
      </c>
      <c r="AM7" s="21" t="str">
        <f t="shared" si="22"/>
        <v/>
      </c>
      <c r="AN7" s="21" t="str">
        <f t="shared" si="23"/>
        <v/>
      </c>
      <c r="AO7" s="21" t="str">
        <f t="shared" si="24"/>
        <v/>
      </c>
      <c r="AP7" s="21" t="str">
        <f t="shared" si="25"/>
        <v/>
      </c>
      <c r="AR7" s="16" t="s">
        <v>225</v>
      </c>
      <c r="AS7" s="16">
        <v>6</v>
      </c>
      <c r="AT7" s="16">
        <v>200</v>
      </c>
      <c r="AV7" s="16">
        <v>1</v>
      </c>
      <c r="AW7" s="16" t="str">
        <f>IF(ISERROR(VLOOKUP($AV7,個人申込書!$V$5:$Z$147,2,0)),"",VLOOKUP($AV7,個人申込書!$V$5:$Z$147,2,0))</f>
        <v/>
      </c>
      <c r="AX7" s="16" t="str">
        <f>IF(AW7="","",VLOOKUP($AV7,個人申込書!$V$6:$AA$127,6,0))</f>
        <v/>
      </c>
      <c r="AY7" s="16" t="str">
        <f>IF(AW7="","",VLOOKUP($AV7,個人申込書!$V$6:$AA$127,5,0))</f>
        <v/>
      </c>
      <c r="AZ7" s="16">
        <v>1</v>
      </c>
      <c r="BA7" s="16">
        <f>COUNTIF($AB$6:$AE$65,BA$5&amp;$AW7)</f>
        <v>0</v>
      </c>
      <c r="BB7" s="16">
        <f t="shared" ref="BA7:BL16" si="34">COUNTIF($AB$6:$AE$65,BB$5&amp;$AW7)</f>
        <v>0</v>
      </c>
      <c r="BC7" s="16">
        <f t="shared" si="34"/>
        <v>0</v>
      </c>
      <c r="BD7" s="16">
        <f t="shared" si="34"/>
        <v>0</v>
      </c>
      <c r="BE7" s="16">
        <f t="shared" si="34"/>
        <v>0</v>
      </c>
      <c r="BF7" s="16">
        <f t="shared" si="34"/>
        <v>0</v>
      </c>
      <c r="BG7" s="16">
        <f t="shared" si="34"/>
        <v>0</v>
      </c>
      <c r="BH7" s="16">
        <f t="shared" si="34"/>
        <v>0</v>
      </c>
      <c r="BI7" s="16">
        <f t="shared" si="34"/>
        <v>0</v>
      </c>
      <c r="BJ7" s="16">
        <f t="shared" si="34"/>
        <v>0</v>
      </c>
      <c r="BK7" s="16">
        <f t="shared" si="34"/>
        <v>0</v>
      </c>
      <c r="BL7" s="16">
        <f t="shared" si="34"/>
        <v>0</v>
      </c>
      <c r="BS7" s="16">
        <f>COUNTIF(R6:R65,400)</f>
        <v>0</v>
      </c>
      <c r="BT7" s="16">
        <f>COUNTIF(R6:R65,200)</f>
        <v>0</v>
      </c>
    </row>
    <row r="8" spans="1:72" ht="20.100000000000001" customHeight="1">
      <c r="A8" s="255" t="str">
        <f t="shared" si="26"/>
        <v/>
      </c>
      <c r="B8" s="255" t="str">
        <f t="shared" si="0"/>
        <v/>
      </c>
      <c r="C8" s="22" t="str">
        <f t="shared" si="1"/>
        <v/>
      </c>
      <c r="D8" s="68"/>
      <c r="E8" s="69"/>
      <c r="F8" s="68"/>
      <c r="G8" s="68"/>
      <c r="H8" s="68"/>
      <c r="I8" s="68"/>
      <c r="J8" s="123" t="str">
        <f t="shared" si="27"/>
        <v/>
      </c>
      <c r="K8" s="122" t="str">
        <f t="shared" si="28"/>
        <v/>
      </c>
      <c r="L8" s="22" t="str">
        <f t="shared" si="2"/>
        <v/>
      </c>
      <c r="M8" s="22" t="str">
        <f t="shared" si="3"/>
        <v>999:99.99</v>
      </c>
      <c r="O8" s="21" t="str">
        <f t="shared" ref="O8:O38" si="35">IF(D8="","",VLOOKUP(B8&amp;D8,$AR$14:$AS$25,2,0))</f>
        <v/>
      </c>
      <c r="P8" s="21" t="str">
        <f t="shared" si="4"/>
        <v/>
      </c>
      <c r="Q8" s="21" t="str">
        <f t="shared" si="5"/>
        <v/>
      </c>
      <c r="R8" s="21" t="str">
        <f t="shared" si="6"/>
        <v/>
      </c>
      <c r="S8" s="21">
        <f t="shared" si="7"/>
        <v>0</v>
      </c>
      <c r="T8" s="21">
        <f t="shared" si="8"/>
        <v>0</v>
      </c>
      <c r="U8" s="21">
        <f t="shared" si="9"/>
        <v>0</v>
      </c>
      <c r="V8" s="21">
        <f t="shared" si="10"/>
        <v>0</v>
      </c>
      <c r="W8" s="21">
        <f t="shared" si="11"/>
        <v>0</v>
      </c>
      <c r="X8" s="21">
        <f t="shared" si="12"/>
        <v>0</v>
      </c>
      <c r="Y8" s="21">
        <f t="shared" si="13"/>
        <v>0</v>
      </c>
      <c r="Z8" s="21">
        <f t="shared" si="14"/>
        <v>0</v>
      </c>
      <c r="AA8" s="21">
        <f t="shared" si="15"/>
        <v>0</v>
      </c>
      <c r="AB8" s="67" t="str">
        <f t="shared" si="16"/>
        <v/>
      </c>
      <c r="AC8" s="67" t="str">
        <f t="shared" si="17"/>
        <v/>
      </c>
      <c r="AD8" s="67" t="str">
        <f t="shared" si="18"/>
        <v/>
      </c>
      <c r="AE8" s="67" t="str">
        <f t="shared" si="19"/>
        <v/>
      </c>
      <c r="AF8" s="67">
        <f t="shared" si="29"/>
        <v>0</v>
      </c>
      <c r="AG8" s="67">
        <f t="shared" si="30"/>
        <v>0</v>
      </c>
      <c r="AH8" s="67">
        <f t="shared" si="31"/>
        <v>0</v>
      </c>
      <c r="AI8" s="67">
        <f t="shared" si="32"/>
        <v>0</v>
      </c>
      <c r="AJ8" s="67">
        <f t="shared" si="20"/>
        <v>0</v>
      </c>
      <c r="AK8" s="67" t="str">
        <f t="shared" si="21"/>
        <v/>
      </c>
      <c r="AL8" s="21">
        <f t="shared" si="33"/>
        <v>0</v>
      </c>
      <c r="AM8" s="21" t="str">
        <f t="shared" si="22"/>
        <v/>
      </c>
      <c r="AN8" s="21" t="str">
        <f t="shared" si="23"/>
        <v/>
      </c>
      <c r="AO8" s="21" t="str">
        <f t="shared" si="24"/>
        <v/>
      </c>
      <c r="AP8" s="21" t="str">
        <f t="shared" si="25"/>
        <v/>
      </c>
      <c r="AR8" s="16" t="s">
        <v>224</v>
      </c>
      <c r="AS8" s="16">
        <v>7</v>
      </c>
      <c r="AT8" s="16">
        <v>200</v>
      </c>
      <c r="AV8" s="16">
        <v>2</v>
      </c>
      <c r="AW8" s="16" t="str">
        <f>IF(ISERROR(VLOOKUP($AV8,個人申込書!$V$5:$Z$147,2,0)),"",VLOOKUP($AV8,個人申込書!$V$5:$Z$147,2,0))</f>
        <v/>
      </c>
      <c r="AX8" s="16" t="str">
        <f>IF(AW8="","",VLOOKUP($AV8,個人申込書!$V$6:$AA$127,6,0))</f>
        <v/>
      </c>
      <c r="AY8" s="16" t="str">
        <f>IF(AW8="","",VLOOKUP($AV8,個人申込書!$V$6:$AA$127,5,0))</f>
        <v/>
      </c>
      <c r="AZ8" s="16">
        <v>2</v>
      </c>
      <c r="BA8" s="16">
        <f t="shared" si="34"/>
        <v>0</v>
      </c>
      <c r="BB8" s="16">
        <f t="shared" si="34"/>
        <v>0</v>
      </c>
      <c r="BC8" s="16">
        <f t="shared" si="34"/>
        <v>0</v>
      </c>
      <c r="BD8" s="16">
        <f t="shared" si="34"/>
        <v>0</v>
      </c>
      <c r="BE8" s="16">
        <f t="shared" si="34"/>
        <v>0</v>
      </c>
      <c r="BF8" s="16">
        <f t="shared" si="34"/>
        <v>0</v>
      </c>
      <c r="BG8" s="16">
        <f t="shared" si="34"/>
        <v>0</v>
      </c>
      <c r="BH8" s="16">
        <f t="shared" si="34"/>
        <v>0</v>
      </c>
      <c r="BI8" s="16">
        <f t="shared" si="34"/>
        <v>0</v>
      </c>
      <c r="BJ8" s="16">
        <f t="shared" si="34"/>
        <v>0</v>
      </c>
      <c r="BK8" s="16">
        <f t="shared" si="34"/>
        <v>0</v>
      </c>
      <c r="BL8" s="16">
        <f t="shared" si="34"/>
        <v>0</v>
      </c>
    </row>
    <row r="9" spans="1:72" ht="20.100000000000001" customHeight="1">
      <c r="A9" s="255" t="str">
        <f t="shared" si="26"/>
        <v/>
      </c>
      <c r="B9" s="255" t="str">
        <f t="shared" si="0"/>
        <v/>
      </c>
      <c r="C9" s="22" t="str">
        <f t="shared" si="1"/>
        <v/>
      </c>
      <c r="D9" s="68"/>
      <c r="E9" s="69"/>
      <c r="F9" s="68"/>
      <c r="G9" s="68"/>
      <c r="H9" s="68"/>
      <c r="I9" s="68"/>
      <c r="J9" s="123" t="str">
        <f t="shared" si="27"/>
        <v/>
      </c>
      <c r="K9" s="122" t="str">
        <f t="shared" si="28"/>
        <v/>
      </c>
      <c r="L9" s="22" t="str">
        <f t="shared" si="2"/>
        <v/>
      </c>
      <c r="M9" s="22" t="str">
        <f t="shared" si="3"/>
        <v>999:99.99</v>
      </c>
      <c r="O9" s="21" t="str">
        <f t="shared" si="35"/>
        <v/>
      </c>
      <c r="P9" s="21" t="str">
        <f t="shared" si="4"/>
        <v/>
      </c>
      <c r="Q9" s="21" t="str">
        <f t="shared" si="5"/>
        <v/>
      </c>
      <c r="R9" s="21" t="str">
        <f t="shared" si="6"/>
        <v/>
      </c>
      <c r="S9" s="21">
        <f t="shared" si="7"/>
        <v>0</v>
      </c>
      <c r="T9" s="21">
        <f t="shared" si="8"/>
        <v>0</v>
      </c>
      <c r="U9" s="21">
        <f t="shared" si="9"/>
        <v>0</v>
      </c>
      <c r="V9" s="21">
        <f t="shared" si="10"/>
        <v>0</v>
      </c>
      <c r="W9" s="21">
        <f t="shared" si="11"/>
        <v>0</v>
      </c>
      <c r="X9" s="21">
        <f t="shared" si="12"/>
        <v>0</v>
      </c>
      <c r="Y9" s="21">
        <f t="shared" si="13"/>
        <v>0</v>
      </c>
      <c r="Z9" s="21">
        <f t="shared" si="14"/>
        <v>0</v>
      </c>
      <c r="AA9" s="21">
        <f t="shared" si="15"/>
        <v>0</v>
      </c>
      <c r="AB9" s="67" t="str">
        <f t="shared" si="16"/>
        <v/>
      </c>
      <c r="AC9" s="67" t="str">
        <f t="shared" si="17"/>
        <v/>
      </c>
      <c r="AD9" s="67" t="str">
        <f t="shared" si="18"/>
        <v/>
      </c>
      <c r="AE9" s="67" t="str">
        <f t="shared" si="19"/>
        <v/>
      </c>
      <c r="AF9" s="67">
        <f t="shared" si="29"/>
        <v>0</v>
      </c>
      <c r="AG9" s="67">
        <f t="shared" si="30"/>
        <v>0</v>
      </c>
      <c r="AH9" s="67">
        <f t="shared" si="31"/>
        <v>0</v>
      </c>
      <c r="AI9" s="67">
        <f t="shared" si="32"/>
        <v>0</v>
      </c>
      <c r="AJ9" s="67">
        <f t="shared" si="20"/>
        <v>0</v>
      </c>
      <c r="AK9" s="67" t="str">
        <f t="shared" si="21"/>
        <v/>
      </c>
      <c r="AL9" s="21">
        <f t="shared" si="33"/>
        <v>0</v>
      </c>
      <c r="AM9" s="21" t="str">
        <f t="shared" si="22"/>
        <v/>
      </c>
      <c r="AN9" s="21" t="str">
        <f t="shared" si="23"/>
        <v/>
      </c>
      <c r="AO9" s="21" t="str">
        <f t="shared" si="24"/>
        <v/>
      </c>
      <c r="AP9" s="21" t="str">
        <f t="shared" si="25"/>
        <v/>
      </c>
      <c r="AR9" s="16" t="s">
        <v>223</v>
      </c>
      <c r="AS9" s="16">
        <v>6</v>
      </c>
      <c r="AT9" s="16">
        <v>400</v>
      </c>
      <c r="AV9" s="16">
        <v>3</v>
      </c>
      <c r="AW9" s="16" t="str">
        <f>IF(ISERROR(VLOOKUP($AV9,個人申込書!$V$5:$Z$147,2,0)),"",VLOOKUP($AV9,個人申込書!$V$5:$Z$147,2,0))</f>
        <v/>
      </c>
      <c r="AX9" s="16" t="str">
        <f>IF(AW9="","",VLOOKUP($AV9,個人申込書!$V$6:$AA$127,6,0))</f>
        <v/>
      </c>
      <c r="AY9" s="16" t="str">
        <f>IF(AW9="","",VLOOKUP($AV9,個人申込書!$V$6:$AA$127,5,0))</f>
        <v/>
      </c>
      <c r="AZ9" s="16">
        <v>3</v>
      </c>
      <c r="BA9" s="16">
        <f t="shared" si="34"/>
        <v>0</v>
      </c>
      <c r="BB9" s="16">
        <f t="shared" si="34"/>
        <v>0</v>
      </c>
      <c r="BC9" s="16">
        <f t="shared" si="34"/>
        <v>0</v>
      </c>
      <c r="BD9" s="16">
        <f t="shared" si="34"/>
        <v>0</v>
      </c>
      <c r="BE9" s="16">
        <f t="shared" si="34"/>
        <v>0</v>
      </c>
      <c r="BF9" s="16">
        <f t="shared" si="34"/>
        <v>0</v>
      </c>
      <c r="BG9" s="16">
        <f t="shared" si="34"/>
        <v>0</v>
      </c>
      <c r="BH9" s="16">
        <f t="shared" si="34"/>
        <v>0</v>
      </c>
      <c r="BI9" s="16">
        <f t="shared" si="34"/>
        <v>0</v>
      </c>
      <c r="BJ9" s="16">
        <f t="shared" si="34"/>
        <v>0</v>
      </c>
      <c r="BK9" s="16">
        <f t="shared" si="34"/>
        <v>0</v>
      </c>
      <c r="BL9" s="16">
        <f t="shared" si="34"/>
        <v>0</v>
      </c>
    </row>
    <row r="10" spans="1:72" ht="20.100000000000001" customHeight="1">
      <c r="A10" s="255" t="str">
        <f t="shared" si="26"/>
        <v/>
      </c>
      <c r="B10" s="255" t="str">
        <f t="shared" si="0"/>
        <v/>
      </c>
      <c r="C10" s="22" t="str">
        <f t="shared" si="1"/>
        <v/>
      </c>
      <c r="D10" s="68"/>
      <c r="E10" s="69"/>
      <c r="F10" s="68"/>
      <c r="G10" s="68"/>
      <c r="H10" s="68"/>
      <c r="I10" s="68"/>
      <c r="J10" s="123" t="str">
        <f t="shared" si="27"/>
        <v/>
      </c>
      <c r="K10" s="122" t="str">
        <f t="shared" si="28"/>
        <v/>
      </c>
      <c r="L10" s="22" t="str">
        <f t="shared" si="2"/>
        <v/>
      </c>
      <c r="M10" s="22" t="str">
        <f t="shared" si="3"/>
        <v>999:99.99</v>
      </c>
      <c r="O10" s="21" t="str">
        <f t="shared" si="35"/>
        <v/>
      </c>
      <c r="P10" s="21" t="str">
        <f t="shared" si="4"/>
        <v/>
      </c>
      <c r="Q10" s="21" t="str">
        <f t="shared" si="5"/>
        <v/>
      </c>
      <c r="R10" s="21" t="str">
        <f t="shared" si="6"/>
        <v/>
      </c>
      <c r="S10" s="21">
        <f t="shared" si="7"/>
        <v>0</v>
      </c>
      <c r="T10" s="21">
        <f t="shared" si="8"/>
        <v>0</v>
      </c>
      <c r="U10" s="21">
        <f t="shared" si="9"/>
        <v>0</v>
      </c>
      <c r="V10" s="21">
        <f t="shared" si="10"/>
        <v>0</v>
      </c>
      <c r="W10" s="21">
        <f t="shared" si="11"/>
        <v>0</v>
      </c>
      <c r="X10" s="21">
        <f t="shared" si="12"/>
        <v>0</v>
      </c>
      <c r="Y10" s="21">
        <f t="shared" si="13"/>
        <v>0</v>
      </c>
      <c r="Z10" s="21">
        <f t="shared" si="14"/>
        <v>0</v>
      </c>
      <c r="AA10" s="21">
        <f t="shared" si="15"/>
        <v>0</v>
      </c>
      <c r="AB10" s="67" t="str">
        <f t="shared" si="16"/>
        <v/>
      </c>
      <c r="AC10" s="67" t="str">
        <f t="shared" si="17"/>
        <v/>
      </c>
      <c r="AD10" s="67" t="str">
        <f t="shared" si="18"/>
        <v/>
      </c>
      <c r="AE10" s="67" t="str">
        <f t="shared" si="19"/>
        <v/>
      </c>
      <c r="AF10" s="67">
        <f t="shared" si="29"/>
        <v>0</v>
      </c>
      <c r="AG10" s="67">
        <f t="shared" si="30"/>
        <v>0</v>
      </c>
      <c r="AH10" s="67">
        <f t="shared" si="31"/>
        <v>0</v>
      </c>
      <c r="AI10" s="67">
        <f t="shared" si="32"/>
        <v>0</v>
      </c>
      <c r="AJ10" s="67">
        <f t="shared" si="20"/>
        <v>0</v>
      </c>
      <c r="AK10" s="67" t="str">
        <f t="shared" si="21"/>
        <v/>
      </c>
      <c r="AL10" s="21">
        <f t="shared" si="33"/>
        <v>0</v>
      </c>
      <c r="AM10" s="21" t="str">
        <f t="shared" si="22"/>
        <v/>
      </c>
      <c r="AN10" s="21" t="str">
        <f t="shared" si="23"/>
        <v/>
      </c>
      <c r="AO10" s="21" t="str">
        <f t="shared" si="24"/>
        <v/>
      </c>
      <c r="AP10" s="21" t="str">
        <f t="shared" si="25"/>
        <v/>
      </c>
      <c r="AR10" s="16" t="s">
        <v>226</v>
      </c>
      <c r="AS10" s="16">
        <v>7</v>
      </c>
      <c r="AT10" s="16">
        <v>400</v>
      </c>
      <c r="AV10" s="16">
        <v>4</v>
      </c>
      <c r="AW10" s="16" t="str">
        <f>IF(ISERROR(VLOOKUP($AV10,個人申込書!$V$5:$Z$147,2,0)),"",VLOOKUP($AV10,個人申込書!$V$5:$Z$147,2,0))</f>
        <v/>
      </c>
      <c r="AX10" s="16" t="str">
        <f>IF(AW10="","",VLOOKUP($AV10,個人申込書!$V$6:$AA$127,6,0))</f>
        <v/>
      </c>
      <c r="AY10" s="16" t="str">
        <f>IF(AW10="","",VLOOKUP($AV10,個人申込書!$V$6:$AA$127,5,0))</f>
        <v/>
      </c>
      <c r="AZ10" s="16">
        <v>4</v>
      </c>
      <c r="BA10" s="16">
        <f t="shared" si="34"/>
        <v>0</v>
      </c>
      <c r="BB10" s="16">
        <f t="shared" si="34"/>
        <v>0</v>
      </c>
      <c r="BC10" s="16">
        <f t="shared" si="34"/>
        <v>0</v>
      </c>
      <c r="BD10" s="16">
        <f t="shared" si="34"/>
        <v>0</v>
      </c>
      <c r="BE10" s="16">
        <f t="shared" si="34"/>
        <v>0</v>
      </c>
      <c r="BF10" s="16">
        <f t="shared" si="34"/>
        <v>0</v>
      </c>
      <c r="BG10" s="16">
        <f t="shared" si="34"/>
        <v>0</v>
      </c>
      <c r="BH10" s="16">
        <f t="shared" si="34"/>
        <v>0</v>
      </c>
      <c r="BI10" s="16">
        <f t="shared" si="34"/>
        <v>0</v>
      </c>
      <c r="BJ10" s="16">
        <f t="shared" si="34"/>
        <v>0</v>
      </c>
      <c r="BK10" s="16">
        <f t="shared" si="34"/>
        <v>0</v>
      </c>
      <c r="BL10" s="16">
        <f t="shared" si="34"/>
        <v>0</v>
      </c>
    </row>
    <row r="11" spans="1:72" ht="20.100000000000001" customHeight="1">
      <c r="A11" s="255" t="str">
        <f t="shared" si="26"/>
        <v/>
      </c>
      <c r="B11" s="255" t="str">
        <f t="shared" si="0"/>
        <v/>
      </c>
      <c r="C11" s="22" t="str">
        <f t="shared" si="1"/>
        <v/>
      </c>
      <c r="D11" s="68"/>
      <c r="E11" s="69"/>
      <c r="F11" s="68"/>
      <c r="G11" s="68"/>
      <c r="H11" s="68"/>
      <c r="I11" s="68"/>
      <c r="J11" s="123" t="str">
        <f t="shared" si="27"/>
        <v/>
      </c>
      <c r="K11" s="122" t="str">
        <f t="shared" si="28"/>
        <v/>
      </c>
      <c r="L11" s="22" t="str">
        <f t="shared" si="2"/>
        <v/>
      </c>
      <c r="M11" s="22" t="str">
        <f t="shared" si="3"/>
        <v>999:99.99</v>
      </c>
      <c r="O11" s="21" t="str">
        <f t="shared" si="35"/>
        <v/>
      </c>
      <c r="P11" s="21" t="str">
        <f t="shared" si="4"/>
        <v/>
      </c>
      <c r="Q11" s="21" t="str">
        <f t="shared" si="5"/>
        <v/>
      </c>
      <c r="R11" s="21" t="str">
        <f t="shared" si="6"/>
        <v/>
      </c>
      <c r="S11" s="21">
        <f t="shared" si="7"/>
        <v>0</v>
      </c>
      <c r="T11" s="21">
        <f t="shared" si="8"/>
        <v>0</v>
      </c>
      <c r="U11" s="21">
        <f t="shared" si="9"/>
        <v>0</v>
      </c>
      <c r="V11" s="21">
        <f t="shared" si="10"/>
        <v>0</v>
      </c>
      <c r="W11" s="21">
        <f t="shared" si="11"/>
        <v>0</v>
      </c>
      <c r="X11" s="21">
        <f t="shared" si="12"/>
        <v>0</v>
      </c>
      <c r="Y11" s="21">
        <f t="shared" si="13"/>
        <v>0</v>
      </c>
      <c r="Z11" s="21">
        <f t="shared" si="14"/>
        <v>0</v>
      </c>
      <c r="AA11" s="21">
        <f t="shared" si="15"/>
        <v>0</v>
      </c>
      <c r="AB11" s="67" t="str">
        <f t="shared" si="16"/>
        <v/>
      </c>
      <c r="AC11" s="67" t="str">
        <f t="shared" si="17"/>
        <v/>
      </c>
      <c r="AD11" s="67" t="str">
        <f t="shared" si="18"/>
        <v/>
      </c>
      <c r="AE11" s="67" t="str">
        <f t="shared" si="19"/>
        <v/>
      </c>
      <c r="AF11" s="67">
        <f t="shared" si="29"/>
        <v>0</v>
      </c>
      <c r="AG11" s="67">
        <f t="shared" si="30"/>
        <v>0</v>
      </c>
      <c r="AH11" s="67">
        <f t="shared" si="31"/>
        <v>0</v>
      </c>
      <c r="AI11" s="67">
        <f t="shared" si="32"/>
        <v>0</v>
      </c>
      <c r="AJ11" s="67">
        <f t="shared" si="20"/>
        <v>0</v>
      </c>
      <c r="AK11" s="67" t="str">
        <f t="shared" si="21"/>
        <v/>
      </c>
      <c r="AL11" s="21">
        <f t="shared" si="33"/>
        <v>0</v>
      </c>
      <c r="AM11" s="21" t="str">
        <f t="shared" si="22"/>
        <v/>
      </c>
      <c r="AN11" s="21" t="str">
        <f t="shared" si="23"/>
        <v/>
      </c>
      <c r="AO11" s="21" t="str">
        <f t="shared" si="24"/>
        <v/>
      </c>
      <c r="AP11" s="21" t="str">
        <f t="shared" si="25"/>
        <v/>
      </c>
      <c r="AV11" s="16">
        <v>5</v>
      </c>
      <c r="AW11" s="16" t="str">
        <f>IF(ISERROR(VLOOKUP($AV11,個人申込書!$V$5:$Z$147,2,0)),"",VLOOKUP($AV11,個人申込書!$V$5:$Z$147,2,0))</f>
        <v/>
      </c>
      <c r="AX11" s="16" t="str">
        <f>IF(AW11="","",VLOOKUP($AV11,個人申込書!$V$6:$AA$127,6,0))</f>
        <v/>
      </c>
      <c r="AY11" s="16" t="str">
        <f>IF(AW11="","",VLOOKUP($AV11,個人申込書!$V$6:$AA$127,5,0))</f>
        <v/>
      </c>
      <c r="AZ11" s="16">
        <v>5</v>
      </c>
      <c r="BA11" s="16">
        <f t="shared" si="34"/>
        <v>0</v>
      </c>
      <c r="BB11" s="16">
        <f t="shared" si="34"/>
        <v>0</v>
      </c>
      <c r="BC11" s="16">
        <f t="shared" si="34"/>
        <v>0</v>
      </c>
      <c r="BD11" s="16">
        <f t="shared" si="34"/>
        <v>0</v>
      </c>
      <c r="BE11" s="16">
        <f t="shared" si="34"/>
        <v>0</v>
      </c>
      <c r="BF11" s="16">
        <f t="shared" si="34"/>
        <v>0</v>
      </c>
      <c r="BG11" s="16">
        <f t="shared" si="34"/>
        <v>0</v>
      </c>
      <c r="BH11" s="16">
        <f t="shared" si="34"/>
        <v>0</v>
      </c>
      <c r="BI11" s="16">
        <f t="shared" si="34"/>
        <v>0</v>
      </c>
      <c r="BJ11" s="16">
        <f t="shared" si="34"/>
        <v>0</v>
      </c>
      <c r="BK11" s="16">
        <f t="shared" si="34"/>
        <v>0</v>
      </c>
      <c r="BL11" s="16">
        <f t="shared" si="34"/>
        <v>0</v>
      </c>
    </row>
    <row r="12" spans="1:72" ht="20.100000000000001" customHeight="1">
      <c r="A12" s="255" t="str">
        <f t="shared" si="26"/>
        <v/>
      </c>
      <c r="B12" s="255" t="str">
        <f t="shared" si="0"/>
        <v/>
      </c>
      <c r="C12" s="22" t="str">
        <f t="shared" si="1"/>
        <v/>
      </c>
      <c r="D12" s="68"/>
      <c r="E12" s="69"/>
      <c r="F12" s="68"/>
      <c r="G12" s="68"/>
      <c r="H12" s="68"/>
      <c r="I12" s="68"/>
      <c r="J12" s="123" t="str">
        <f t="shared" si="27"/>
        <v/>
      </c>
      <c r="K12" s="122" t="str">
        <f t="shared" si="28"/>
        <v/>
      </c>
      <c r="L12" s="22" t="str">
        <f t="shared" si="2"/>
        <v/>
      </c>
      <c r="M12" s="22" t="str">
        <f t="shared" si="3"/>
        <v>999:99.99</v>
      </c>
      <c r="O12" s="21" t="str">
        <f t="shared" si="35"/>
        <v/>
      </c>
      <c r="P12" s="21" t="str">
        <f t="shared" si="4"/>
        <v/>
      </c>
      <c r="Q12" s="21" t="str">
        <f t="shared" si="5"/>
        <v/>
      </c>
      <c r="R12" s="21" t="str">
        <f t="shared" si="6"/>
        <v/>
      </c>
      <c r="S12" s="21">
        <f t="shared" si="7"/>
        <v>0</v>
      </c>
      <c r="T12" s="21">
        <f t="shared" si="8"/>
        <v>0</v>
      </c>
      <c r="U12" s="21">
        <f t="shared" si="9"/>
        <v>0</v>
      </c>
      <c r="V12" s="21">
        <f t="shared" si="10"/>
        <v>0</v>
      </c>
      <c r="W12" s="21">
        <f t="shared" si="11"/>
        <v>0</v>
      </c>
      <c r="X12" s="21">
        <f t="shared" si="12"/>
        <v>0</v>
      </c>
      <c r="Y12" s="21">
        <f t="shared" si="13"/>
        <v>0</v>
      </c>
      <c r="Z12" s="21">
        <f t="shared" si="14"/>
        <v>0</v>
      </c>
      <c r="AA12" s="21">
        <f t="shared" si="15"/>
        <v>0</v>
      </c>
      <c r="AB12" s="67" t="str">
        <f t="shared" si="16"/>
        <v/>
      </c>
      <c r="AC12" s="67" t="str">
        <f t="shared" si="17"/>
        <v/>
      </c>
      <c r="AD12" s="67" t="str">
        <f t="shared" si="18"/>
        <v/>
      </c>
      <c r="AE12" s="67" t="str">
        <f t="shared" si="19"/>
        <v/>
      </c>
      <c r="AF12" s="67">
        <f t="shared" si="29"/>
        <v>0</v>
      </c>
      <c r="AG12" s="67">
        <f t="shared" si="30"/>
        <v>0</v>
      </c>
      <c r="AH12" s="67">
        <f t="shared" si="31"/>
        <v>0</v>
      </c>
      <c r="AI12" s="67">
        <f t="shared" si="32"/>
        <v>0</v>
      </c>
      <c r="AJ12" s="67">
        <f t="shared" si="20"/>
        <v>0</v>
      </c>
      <c r="AK12" s="67" t="str">
        <f t="shared" si="21"/>
        <v/>
      </c>
      <c r="AL12" s="21">
        <f t="shared" si="33"/>
        <v>0</v>
      </c>
      <c r="AM12" s="21" t="str">
        <f t="shared" si="22"/>
        <v/>
      </c>
      <c r="AN12" s="21" t="str">
        <f t="shared" si="23"/>
        <v/>
      </c>
      <c r="AO12" s="21" t="str">
        <f t="shared" si="24"/>
        <v/>
      </c>
      <c r="AP12" s="21" t="str">
        <f t="shared" si="25"/>
        <v/>
      </c>
      <c r="AV12" s="16">
        <v>6</v>
      </c>
      <c r="AW12" s="16" t="str">
        <f>IF(ISERROR(VLOOKUP($AV12,個人申込書!$V$5:$Z$147,2,0)),"",VLOOKUP($AV12,個人申込書!$V$5:$Z$147,2,0))</f>
        <v/>
      </c>
      <c r="AX12" s="16" t="str">
        <f>IF(AW12="","",VLOOKUP($AV12,個人申込書!$V$6:$AA$127,6,0))</f>
        <v/>
      </c>
      <c r="AY12" s="16" t="str">
        <f>IF(AW12="","",VLOOKUP($AV12,個人申込書!$V$6:$AA$127,5,0))</f>
        <v/>
      </c>
      <c r="AZ12" s="16">
        <v>6</v>
      </c>
      <c r="BA12" s="16">
        <f t="shared" si="34"/>
        <v>0</v>
      </c>
      <c r="BB12" s="16">
        <f t="shared" si="34"/>
        <v>0</v>
      </c>
      <c r="BC12" s="16">
        <f t="shared" si="34"/>
        <v>0</v>
      </c>
      <c r="BD12" s="16">
        <f t="shared" si="34"/>
        <v>0</v>
      </c>
      <c r="BE12" s="16">
        <f t="shared" si="34"/>
        <v>0</v>
      </c>
      <c r="BF12" s="16">
        <f t="shared" si="34"/>
        <v>0</v>
      </c>
      <c r="BG12" s="16">
        <f t="shared" si="34"/>
        <v>0</v>
      </c>
      <c r="BH12" s="16">
        <f t="shared" si="34"/>
        <v>0</v>
      </c>
      <c r="BI12" s="16">
        <f t="shared" si="34"/>
        <v>0</v>
      </c>
      <c r="BJ12" s="16">
        <f t="shared" si="34"/>
        <v>0</v>
      </c>
      <c r="BK12" s="16">
        <f t="shared" si="34"/>
        <v>0</v>
      </c>
      <c r="BL12" s="16">
        <f t="shared" si="34"/>
        <v>0</v>
      </c>
    </row>
    <row r="13" spans="1:72" s="19" customFormat="1" ht="20.100000000000001" customHeight="1">
      <c r="A13" s="255" t="str">
        <f t="shared" si="26"/>
        <v/>
      </c>
      <c r="B13" s="255" t="str">
        <f t="shared" si="0"/>
        <v/>
      </c>
      <c r="C13" s="22" t="str">
        <f t="shared" si="1"/>
        <v/>
      </c>
      <c r="D13" s="68"/>
      <c r="E13" s="69"/>
      <c r="F13" s="68"/>
      <c r="G13" s="68"/>
      <c r="H13" s="68"/>
      <c r="I13" s="68"/>
      <c r="J13" s="123" t="str">
        <f t="shared" si="27"/>
        <v/>
      </c>
      <c r="K13" s="122" t="str">
        <f t="shared" si="28"/>
        <v/>
      </c>
      <c r="L13" s="22" t="str">
        <f t="shared" si="2"/>
        <v/>
      </c>
      <c r="M13" s="22" t="str">
        <f t="shared" si="3"/>
        <v>999:99.99</v>
      </c>
      <c r="O13" s="21" t="str">
        <f t="shared" si="35"/>
        <v/>
      </c>
      <c r="P13" s="21" t="str">
        <f t="shared" si="4"/>
        <v/>
      </c>
      <c r="Q13" s="21" t="str">
        <f t="shared" si="5"/>
        <v/>
      </c>
      <c r="R13" s="21" t="str">
        <f t="shared" si="6"/>
        <v/>
      </c>
      <c r="S13" s="21">
        <f t="shared" si="7"/>
        <v>0</v>
      </c>
      <c r="T13" s="21">
        <f t="shared" si="8"/>
        <v>0</v>
      </c>
      <c r="U13" s="21">
        <f t="shared" si="9"/>
        <v>0</v>
      </c>
      <c r="V13" s="21">
        <f t="shared" si="10"/>
        <v>0</v>
      </c>
      <c r="W13" s="21">
        <f t="shared" si="11"/>
        <v>0</v>
      </c>
      <c r="X13" s="21">
        <f t="shared" si="12"/>
        <v>0</v>
      </c>
      <c r="Y13" s="21">
        <f t="shared" si="13"/>
        <v>0</v>
      </c>
      <c r="Z13" s="21">
        <f t="shared" si="14"/>
        <v>0</v>
      </c>
      <c r="AA13" s="21">
        <f t="shared" si="15"/>
        <v>0</v>
      </c>
      <c r="AB13" s="67" t="str">
        <f t="shared" si="16"/>
        <v/>
      </c>
      <c r="AC13" s="67" t="str">
        <f t="shared" si="17"/>
        <v/>
      </c>
      <c r="AD13" s="67" t="str">
        <f t="shared" si="18"/>
        <v/>
      </c>
      <c r="AE13" s="67" t="str">
        <f t="shared" si="19"/>
        <v/>
      </c>
      <c r="AF13" s="67">
        <f t="shared" si="29"/>
        <v>0</v>
      </c>
      <c r="AG13" s="67">
        <f t="shared" si="30"/>
        <v>0</v>
      </c>
      <c r="AH13" s="67">
        <f t="shared" si="31"/>
        <v>0</v>
      </c>
      <c r="AI13" s="67">
        <f t="shared" si="32"/>
        <v>0</v>
      </c>
      <c r="AJ13" s="67">
        <f t="shared" si="20"/>
        <v>0</v>
      </c>
      <c r="AK13" s="67" t="str">
        <f t="shared" si="21"/>
        <v/>
      </c>
      <c r="AL13" s="21">
        <f t="shared" si="33"/>
        <v>0</v>
      </c>
      <c r="AM13" s="21" t="str">
        <f t="shared" si="22"/>
        <v/>
      </c>
      <c r="AN13" s="21" t="str">
        <f t="shared" si="23"/>
        <v/>
      </c>
      <c r="AO13" s="21" t="str">
        <f t="shared" si="24"/>
        <v/>
      </c>
      <c r="AP13" s="21" t="str">
        <f t="shared" si="25"/>
        <v/>
      </c>
      <c r="AQ13" s="16"/>
      <c r="AR13" s="16"/>
      <c r="AS13" s="19" t="s">
        <v>97</v>
      </c>
      <c r="AT13" s="19" t="s">
        <v>96</v>
      </c>
      <c r="AU13" s="19" t="s">
        <v>95</v>
      </c>
      <c r="AV13" s="16">
        <v>7</v>
      </c>
      <c r="AW13" s="16" t="str">
        <f>IF(ISERROR(VLOOKUP($AV13,個人申込書!$V$5:$Z$147,2,0)),"",VLOOKUP($AV13,個人申込書!$V$5:$Z$147,2,0))</f>
        <v/>
      </c>
      <c r="AX13" s="16" t="str">
        <f>IF(AW13="","",VLOOKUP($AV13,個人申込書!$V$6:$AA$127,6,0))</f>
        <v/>
      </c>
      <c r="AY13" s="16" t="str">
        <f>IF(AW13="","",VLOOKUP($AV13,個人申込書!$V$6:$AA$127,5,0))</f>
        <v/>
      </c>
      <c r="AZ13" s="16">
        <v>7</v>
      </c>
      <c r="BA13" s="16">
        <f t="shared" si="34"/>
        <v>0</v>
      </c>
      <c r="BB13" s="16">
        <f t="shared" si="34"/>
        <v>0</v>
      </c>
      <c r="BC13" s="16">
        <f t="shared" si="34"/>
        <v>0</v>
      </c>
      <c r="BD13" s="16">
        <f t="shared" si="34"/>
        <v>0</v>
      </c>
      <c r="BE13" s="16">
        <f t="shared" si="34"/>
        <v>0</v>
      </c>
      <c r="BF13" s="16">
        <f t="shared" si="34"/>
        <v>0</v>
      </c>
      <c r="BG13" s="16">
        <f t="shared" si="34"/>
        <v>0</v>
      </c>
      <c r="BH13" s="16">
        <f t="shared" si="34"/>
        <v>0</v>
      </c>
      <c r="BI13" s="16">
        <f t="shared" si="34"/>
        <v>0</v>
      </c>
      <c r="BJ13" s="16">
        <f t="shared" si="34"/>
        <v>0</v>
      </c>
      <c r="BK13" s="16">
        <f t="shared" si="34"/>
        <v>0</v>
      </c>
      <c r="BL13" s="16">
        <f t="shared" si="34"/>
        <v>0</v>
      </c>
      <c r="BM13" s="16"/>
    </row>
    <row r="14" spans="1:72" ht="20.100000000000001" customHeight="1">
      <c r="A14" s="255" t="str">
        <f t="shared" si="26"/>
        <v/>
      </c>
      <c r="B14" s="255" t="str">
        <f t="shared" si="0"/>
        <v/>
      </c>
      <c r="C14" s="22" t="str">
        <f t="shared" si="1"/>
        <v/>
      </c>
      <c r="D14" s="68"/>
      <c r="E14" s="69"/>
      <c r="F14" s="68"/>
      <c r="G14" s="68"/>
      <c r="H14" s="68"/>
      <c r="I14" s="68"/>
      <c r="J14" s="123" t="str">
        <f t="shared" si="27"/>
        <v/>
      </c>
      <c r="K14" s="122" t="str">
        <f t="shared" si="28"/>
        <v/>
      </c>
      <c r="L14" s="22" t="str">
        <f t="shared" si="2"/>
        <v/>
      </c>
      <c r="M14" s="22" t="str">
        <f t="shared" si="3"/>
        <v>999:99.99</v>
      </c>
      <c r="O14" s="21" t="str">
        <f t="shared" si="35"/>
        <v/>
      </c>
      <c r="P14" s="21" t="str">
        <f t="shared" si="4"/>
        <v/>
      </c>
      <c r="Q14" s="21" t="str">
        <f t="shared" si="5"/>
        <v/>
      </c>
      <c r="R14" s="21" t="str">
        <f t="shared" si="6"/>
        <v/>
      </c>
      <c r="S14" s="21">
        <f t="shared" si="7"/>
        <v>0</v>
      </c>
      <c r="T14" s="21">
        <f t="shared" si="8"/>
        <v>0</v>
      </c>
      <c r="U14" s="21">
        <f t="shared" si="9"/>
        <v>0</v>
      </c>
      <c r="V14" s="21">
        <f t="shared" si="10"/>
        <v>0</v>
      </c>
      <c r="W14" s="21">
        <f t="shared" si="11"/>
        <v>0</v>
      </c>
      <c r="X14" s="21">
        <f t="shared" si="12"/>
        <v>0</v>
      </c>
      <c r="Y14" s="21">
        <f t="shared" si="13"/>
        <v>0</v>
      </c>
      <c r="Z14" s="21">
        <f t="shared" si="14"/>
        <v>0</v>
      </c>
      <c r="AA14" s="21">
        <f t="shared" si="15"/>
        <v>0</v>
      </c>
      <c r="AB14" s="67" t="str">
        <f t="shared" si="16"/>
        <v/>
      </c>
      <c r="AC14" s="67" t="str">
        <f t="shared" si="17"/>
        <v/>
      </c>
      <c r="AD14" s="67" t="str">
        <f t="shared" si="18"/>
        <v/>
      </c>
      <c r="AE14" s="67" t="str">
        <f t="shared" si="19"/>
        <v/>
      </c>
      <c r="AF14" s="67">
        <f t="shared" si="29"/>
        <v>0</v>
      </c>
      <c r="AG14" s="67">
        <f t="shared" si="30"/>
        <v>0</v>
      </c>
      <c r="AH14" s="67">
        <f t="shared" si="31"/>
        <v>0</v>
      </c>
      <c r="AI14" s="67">
        <f t="shared" si="32"/>
        <v>0</v>
      </c>
      <c r="AJ14" s="67">
        <f t="shared" si="20"/>
        <v>0</v>
      </c>
      <c r="AK14" s="67" t="str">
        <f t="shared" si="21"/>
        <v/>
      </c>
      <c r="AL14" s="21">
        <f t="shared" si="33"/>
        <v>0</v>
      </c>
      <c r="AM14" s="21" t="str">
        <f t="shared" si="22"/>
        <v/>
      </c>
      <c r="AN14" s="21" t="str">
        <f t="shared" si="23"/>
        <v/>
      </c>
      <c r="AO14" s="21" t="str">
        <f t="shared" si="24"/>
        <v/>
      </c>
      <c r="AP14" s="21" t="str">
        <f t="shared" si="25"/>
        <v/>
      </c>
      <c r="AR14" s="16" t="s">
        <v>396</v>
      </c>
      <c r="AS14" s="16">
        <v>1</v>
      </c>
      <c r="AT14" s="16">
        <v>46</v>
      </c>
      <c r="AU14" s="16">
        <f t="shared" ref="AU14:AU25" si="36">COUNTIF($O$6:$O$65,AS14)</f>
        <v>0</v>
      </c>
      <c r="AV14" s="16">
        <v>8</v>
      </c>
      <c r="AW14" s="16" t="str">
        <f>IF(ISERROR(VLOOKUP($AV14,個人申込書!$V$5:$Z$147,2,0)),"",VLOOKUP($AV14,個人申込書!$V$5:$Z$147,2,0))</f>
        <v/>
      </c>
      <c r="AX14" s="16" t="str">
        <f>IF(AW14="","",VLOOKUP($AV14,個人申込書!$V$6:$AA$127,6,0))</f>
        <v/>
      </c>
      <c r="AY14" s="16" t="str">
        <f>IF(AW14="","",VLOOKUP($AV14,個人申込書!$V$6:$AA$127,5,0))</f>
        <v/>
      </c>
      <c r="AZ14" s="16">
        <v>8</v>
      </c>
      <c r="BA14" s="16">
        <f t="shared" si="34"/>
        <v>0</v>
      </c>
      <c r="BB14" s="16">
        <f t="shared" si="34"/>
        <v>0</v>
      </c>
      <c r="BC14" s="16">
        <f t="shared" si="34"/>
        <v>0</v>
      </c>
      <c r="BD14" s="16">
        <f t="shared" si="34"/>
        <v>0</v>
      </c>
      <c r="BE14" s="16">
        <f t="shared" si="34"/>
        <v>0</v>
      </c>
      <c r="BF14" s="16">
        <f t="shared" si="34"/>
        <v>0</v>
      </c>
      <c r="BG14" s="16">
        <f t="shared" si="34"/>
        <v>0</v>
      </c>
      <c r="BH14" s="16">
        <f t="shared" si="34"/>
        <v>0</v>
      </c>
      <c r="BI14" s="16">
        <f t="shared" si="34"/>
        <v>0</v>
      </c>
      <c r="BJ14" s="16">
        <f t="shared" si="34"/>
        <v>0</v>
      </c>
      <c r="BK14" s="16">
        <f t="shared" si="34"/>
        <v>0</v>
      </c>
      <c r="BL14" s="16">
        <f t="shared" si="34"/>
        <v>0</v>
      </c>
    </row>
    <row r="15" spans="1:72" ht="20.100000000000001" customHeight="1">
      <c r="A15" s="255" t="str">
        <f t="shared" si="26"/>
        <v/>
      </c>
      <c r="B15" s="255" t="str">
        <f t="shared" si="0"/>
        <v/>
      </c>
      <c r="C15" s="22" t="str">
        <f t="shared" si="1"/>
        <v/>
      </c>
      <c r="D15" s="68"/>
      <c r="E15" s="69"/>
      <c r="F15" s="68"/>
      <c r="G15" s="68"/>
      <c r="H15" s="68"/>
      <c r="I15" s="68"/>
      <c r="J15" s="123" t="str">
        <f t="shared" si="27"/>
        <v/>
      </c>
      <c r="K15" s="122" t="str">
        <f t="shared" si="28"/>
        <v/>
      </c>
      <c r="L15" s="22" t="str">
        <f t="shared" si="2"/>
        <v/>
      </c>
      <c r="M15" s="22" t="str">
        <f t="shared" si="3"/>
        <v>999:99.99</v>
      </c>
      <c r="O15" s="21" t="str">
        <f t="shared" si="35"/>
        <v/>
      </c>
      <c r="P15" s="21" t="str">
        <f t="shared" si="4"/>
        <v/>
      </c>
      <c r="Q15" s="21" t="str">
        <f t="shared" si="5"/>
        <v/>
      </c>
      <c r="R15" s="21" t="str">
        <f t="shared" si="6"/>
        <v/>
      </c>
      <c r="S15" s="21">
        <f t="shared" si="7"/>
        <v>0</v>
      </c>
      <c r="T15" s="21">
        <f t="shared" si="8"/>
        <v>0</v>
      </c>
      <c r="U15" s="21">
        <f t="shared" si="9"/>
        <v>0</v>
      </c>
      <c r="V15" s="21">
        <f t="shared" si="10"/>
        <v>0</v>
      </c>
      <c r="W15" s="21">
        <f t="shared" si="11"/>
        <v>0</v>
      </c>
      <c r="X15" s="21">
        <f t="shared" si="12"/>
        <v>0</v>
      </c>
      <c r="Y15" s="21">
        <f t="shared" si="13"/>
        <v>0</v>
      </c>
      <c r="Z15" s="21">
        <f t="shared" si="14"/>
        <v>0</v>
      </c>
      <c r="AA15" s="21">
        <f t="shared" si="15"/>
        <v>0</v>
      </c>
      <c r="AB15" s="67" t="str">
        <f t="shared" si="16"/>
        <v/>
      </c>
      <c r="AC15" s="67" t="str">
        <f t="shared" si="17"/>
        <v/>
      </c>
      <c r="AD15" s="67" t="str">
        <f t="shared" si="18"/>
        <v/>
      </c>
      <c r="AE15" s="67" t="str">
        <f t="shared" si="19"/>
        <v/>
      </c>
      <c r="AF15" s="67">
        <f t="shared" si="29"/>
        <v>0</v>
      </c>
      <c r="AG15" s="67">
        <f t="shared" si="30"/>
        <v>0</v>
      </c>
      <c r="AH15" s="67">
        <f t="shared" si="31"/>
        <v>0</v>
      </c>
      <c r="AI15" s="67">
        <f t="shared" si="32"/>
        <v>0</v>
      </c>
      <c r="AJ15" s="67">
        <f t="shared" si="20"/>
        <v>0</v>
      </c>
      <c r="AK15" s="67" t="str">
        <f t="shared" si="21"/>
        <v/>
      </c>
      <c r="AL15" s="21">
        <f t="shared" si="33"/>
        <v>0</v>
      </c>
      <c r="AM15" s="21" t="str">
        <f t="shared" si="22"/>
        <v/>
      </c>
      <c r="AN15" s="21" t="str">
        <f t="shared" si="23"/>
        <v/>
      </c>
      <c r="AO15" s="21" t="str">
        <f t="shared" si="24"/>
        <v/>
      </c>
      <c r="AP15" s="21" t="str">
        <f t="shared" si="25"/>
        <v/>
      </c>
      <c r="AR15" s="16" t="s">
        <v>402</v>
      </c>
      <c r="AS15" s="16">
        <v>2</v>
      </c>
      <c r="AT15" s="16">
        <v>9</v>
      </c>
      <c r="AU15" s="16">
        <f t="shared" si="36"/>
        <v>0</v>
      </c>
      <c r="AV15" s="16">
        <v>9</v>
      </c>
      <c r="AW15" s="16" t="str">
        <f>IF(ISERROR(VLOOKUP($AV15,個人申込書!$V$5:$Z$147,2,0)),"",VLOOKUP($AV15,個人申込書!$V$5:$Z$147,2,0))</f>
        <v/>
      </c>
      <c r="AX15" s="16" t="str">
        <f>IF(AW15="","",VLOOKUP($AV15,個人申込書!$V$6:$AA$127,6,0))</f>
        <v/>
      </c>
      <c r="AY15" s="16" t="str">
        <f>IF(AW15="","",VLOOKUP($AV15,個人申込書!$V$6:$AA$127,5,0))</f>
        <v/>
      </c>
      <c r="AZ15" s="16">
        <v>9</v>
      </c>
      <c r="BA15" s="16">
        <f t="shared" si="34"/>
        <v>0</v>
      </c>
      <c r="BB15" s="16">
        <f t="shared" si="34"/>
        <v>0</v>
      </c>
      <c r="BC15" s="16">
        <f t="shared" si="34"/>
        <v>0</v>
      </c>
      <c r="BD15" s="16">
        <f t="shared" si="34"/>
        <v>0</v>
      </c>
      <c r="BE15" s="16">
        <f t="shared" si="34"/>
        <v>0</v>
      </c>
      <c r="BF15" s="16">
        <f t="shared" si="34"/>
        <v>0</v>
      </c>
      <c r="BG15" s="16">
        <f t="shared" si="34"/>
        <v>0</v>
      </c>
      <c r="BH15" s="16">
        <f t="shared" si="34"/>
        <v>0</v>
      </c>
      <c r="BI15" s="16">
        <f t="shared" si="34"/>
        <v>0</v>
      </c>
      <c r="BJ15" s="16">
        <f t="shared" si="34"/>
        <v>0</v>
      </c>
      <c r="BK15" s="16">
        <f t="shared" si="34"/>
        <v>0</v>
      </c>
      <c r="BL15" s="16">
        <f t="shared" si="34"/>
        <v>0</v>
      </c>
    </row>
    <row r="16" spans="1:72" ht="20.100000000000001" customHeight="1">
      <c r="A16" s="255" t="str">
        <f t="shared" si="26"/>
        <v/>
      </c>
      <c r="B16" s="255" t="str">
        <f t="shared" si="0"/>
        <v/>
      </c>
      <c r="C16" s="22" t="str">
        <f t="shared" si="1"/>
        <v/>
      </c>
      <c r="D16" s="68"/>
      <c r="E16" s="69"/>
      <c r="F16" s="68"/>
      <c r="G16" s="68"/>
      <c r="H16" s="68"/>
      <c r="I16" s="68"/>
      <c r="J16" s="123" t="str">
        <f t="shared" si="27"/>
        <v/>
      </c>
      <c r="K16" s="122" t="str">
        <f t="shared" si="28"/>
        <v/>
      </c>
      <c r="L16" s="22" t="str">
        <f t="shared" si="2"/>
        <v/>
      </c>
      <c r="M16" s="22" t="str">
        <f t="shared" si="3"/>
        <v>999:99.99</v>
      </c>
      <c r="O16" s="21" t="str">
        <f t="shared" si="35"/>
        <v/>
      </c>
      <c r="P16" s="21" t="str">
        <f t="shared" si="4"/>
        <v/>
      </c>
      <c r="Q16" s="21" t="str">
        <f t="shared" si="5"/>
        <v/>
      </c>
      <c r="R16" s="21" t="str">
        <f t="shared" si="6"/>
        <v/>
      </c>
      <c r="S16" s="21">
        <f t="shared" si="7"/>
        <v>0</v>
      </c>
      <c r="T16" s="21">
        <f t="shared" si="8"/>
        <v>0</v>
      </c>
      <c r="U16" s="21">
        <f t="shared" si="9"/>
        <v>0</v>
      </c>
      <c r="V16" s="21">
        <f t="shared" si="10"/>
        <v>0</v>
      </c>
      <c r="W16" s="21">
        <f t="shared" si="11"/>
        <v>0</v>
      </c>
      <c r="X16" s="21">
        <f t="shared" si="12"/>
        <v>0</v>
      </c>
      <c r="Y16" s="21">
        <f t="shared" si="13"/>
        <v>0</v>
      </c>
      <c r="Z16" s="21">
        <f t="shared" si="14"/>
        <v>0</v>
      </c>
      <c r="AA16" s="21">
        <f t="shared" si="15"/>
        <v>0</v>
      </c>
      <c r="AB16" s="67" t="str">
        <f t="shared" si="16"/>
        <v/>
      </c>
      <c r="AC16" s="67" t="str">
        <f t="shared" si="17"/>
        <v/>
      </c>
      <c r="AD16" s="67" t="str">
        <f t="shared" si="18"/>
        <v/>
      </c>
      <c r="AE16" s="67" t="str">
        <f t="shared" si="19"/>
        <v/>
      </c>
      <c r="AF16" s="67">
        <f t="shared" si="29"/>
        <v>0</v>
      </c>
      <c r="AG16" s="67">
        <f t="shared" si="30"/>
        <v>0</v>
      </c>
      <c r="AH16" s="67">
        <f t="shared" si="31"/>
        <v>0</v>
      </c>
      <c r="AI16" s="67">
        <f t="shared" si="32"/>
        <v>0</v>
      </c>
      <c r="AJ16" s="67">
        <f t="shared" si="20"/>
        <v>0</v>
      </c>
      <c r="AK16" s="67" t="str">
        <f t="shared" si="21"/>
        <v/>
      </c>
      <c r="AL16" s="21">
        <f t="shared" si="33"/>
        <v>0</v>
      </c>
      <c r="AM16" s="21" t="str">
        <f t="shared" si="22"/>
        <v/>
      </c>
      <c r="AN16" s="21" t="str">
        <f t="shared" si="23"/>
        <v/>
      </c>
      <c r="AO16" s="21" t="str">
        <f t="shared" si="24"/>
        <v/>
      </c>
      <c r="AP16" s="21" t="str">
        <f t="shared" si="25"/>
        <v/>
      </c>
      <c r="AR16" s="16" t="s">
        <v>397</v>
      </c>
      <c r="AS16" s="16">
        <v>3</v>
      </c>
      <c r="AT16" s="16">
        <v>23</v>
      </c>
      <c r="AU16" s="16">
        <f t="shared" si="36"/>
        <v>0</v>
      </c>
      <c r="AV16" s="16">
        <v>10</v>
      </c>
      <c r="AW16" s="16" t="str">
        <f>IF(ISERROR(VLOOKUP($AV16,個人申込書!$V$5:$Z$147,2,0)),"",VLOOKUP($AV16,個人申込書!$V$5:$Z$147,2,0))</f>
        <v/>
      </c>
      <c r="AX16" s="16" t="str">
        <f>IF(AW16="","",VLOOKUP($AV16,個人申込書!$V$6:$AA$127,6,0))</f>
        <v/>
      </c>
      <c r="AY16" s="16" t="str">
        <f>IF(AW16="","",VLOOKUP($AV16,個人申込書!$V$6:$AA$127,5,0))</f>
        <v/>
      </c>
      <c r="AZ16" s="16">
        <v>10</v>
      </c>
      <c r="BA16" s="16">
        <f t="shared" si="34"/>
        <v>0</v>
      </c>
      <c r="BB16" s="16">
        <f t="shared" si="34"/>
        <v>0</v>
      </c>
      <c r="BC16" s="16">
        <f t="shared" si="34"/>
        <v>0</v>
      </c>
      <c r="BD16" s="16">
        <f t="shared" si="34"/>
        <v>0</v>
      </c>
      <c r="BE16" s="16">
        <f t="shared" si="34"/>
        <v>0</v>
      </c>
      <c r="BF16" s="16">
        <f t="shared" si="34"/>
        <v>0</v>
      </c>
      <c r="BG16" s="16">
        <f t="shared" si="34"/>
        <v>0</v>
      </c>
      <c r="BH16" s="16">
        <f t="shared" si="34"/>
        <v>0</v>
      </c>
      <c r="BI16" s="16">
        <f t="shared" si="34"/>
        <v>0</v>
      </c>
      <c r="BJ16" s="16">
        <f t="shared" si="34"/>
        <v>0</v>
      </c>
      <c r="BK16" s="16">
        <f t="shared" si="34"/>
        <v>0</v>
      </c>
      <c r="BL16" s="16">
        <f t="shared" si="34"/>
        <v>0</v>
      </c>
    </row>
    <row r="17" spans="1:65" ht="20.100000000000001" customHeight="1">
      <c r="A17" s="255" t="str">
        <f t="shared" si="26"/>
        <v/>
      </c>
      <c r="B17" s="255" t="str">
        <f t="shared" si="0"/>
        <v/>
      </c>
      <c r="C17" s="22" t="str">
        <f t="shared" si="1"/>
        <v/>
      </c>
      <c r="D17" s="68"/>
      <c r="E17" s="69"/>
      <c r="F17" s="68"/>
      <c r="G17" s="68"/>
      <c r="H17" s="68"/>
      <c r="I17" s="68"/>
      <c r="J17" s="123" t="str">
        <f t="shared" si="27"/>
        <v/>
      </c>
      <c r="K17" s="122" t="str">
        <f t="shared" si="28"/>
        <v/>
      </c>
      <c r="L17" s="22" t="str">
        <f t="shared" si="2"/>
        <v/>
      </c>
      <c r="M17" s="22" t="str">
        <f t="shared" si="3"/>
        <v>999:99.99</v>
      </c>
      <c r="O17" s="21" t="str">
        <f t="shared" si="35"/>
        <v/>
      </c>
      <c r="P17" s="21" t="str">
        <f t="shared" si="4"/>
        <v/>
      </c>
      <c r="Q17" s="21" t="str">
        <f t="shared" si="5"/>
        <v/>
      </c>
      <c r="R17" s="21" t="str">
        <f t="shared" si="6"/>
        <v/>
      </c>
      <c r="S17" s="21">
        <f t="shared" si="7"/>
        <v>0</v>
      </c>
      <c r="T17" s="21">
        <f t="shared" si="8"/>
        <v>0</v>
      </c>
      <c r="U17" s="21">
        <f t="shared" si="9"/>
        <v>0</v>
      </c>
      <c r="V17" s="21">
        <f t="shared" si="10"/>
        <v>0</v>
      </c>
      <c r="W17" s="21">
        <f t="shared" si="11"/>
        <v>0</v>
      </c>
      <c r="X17" s="21">
        <f t="shared" si="12"/>
        <v>0</v>
      </c>
      <c r="Y17" s="21">
        <f t="shared" si="13"/>
        <v>0</v>
      </c>
      <c r="Z17" s="21">
        <f t="shared" si="14"/>
        <v>0</v>
      </c>
      <c r="AA17" s="21">
        <f t="shared" si="15"/>
        <v>0</v>
      </c>
      <c r="AB17" s="67" t="str">
        <f t="shared" si="16"/>
        <v/>
      </c>
      <c r="AC17" s="67" t="str">
        <f t="shared" si="17"/>
        <v/>
      </c>
      <c r="AD17" s="67" t="str">
        <f t="shared" si="18"/>
        <v/>
      </c>
      <c r="AE17" s="67" t="str">
        <f t="shared" si="19"/>
        <v/>
      </c>
      <c r="AF17" s="67">
        <f t="shared" si="29"/>
        <v>0</v>
      </c>
      <c r="AG17" s="67">
        <f t="shared" si="30"/>
        <v>0</v>
      </c>
      <c r="AH17" s="67">
        <f t="shared" si="31"/>
        <v>0</v>
      </c>
      <c r="AI17" s="67">
        <f t="shared" si="32"/>
        <v>0</v>
      </c>
      <c r="AJ17" s="67">
        <f t="shared" si="20"/>
        <v>0</v>
      </c>
      <c r="AK17" s="67" t="str">
        <f t="shared" si="21"/>
        <v/>
      </c>
      <c r="AL17" s="21">
        <f t="shared" si="33"/>
        <v>0</v>
      </c>
      <c r="AM17" s="21" t="str">
        <f t="shared" si="22"/>
        <v/>
      </c>
      <c r="AN17" s="21" t="str">
        <f t="shared" si="23"/>
        <v/>
      </c>
      <c r="AO17" s="21" t="str">
        <f t="shared" si="24"/>
        <v/>
      </c>
      <c r="AP17" s="21" t="str">
        <f t="shared" si="25"/>
        <v/>
      </c>
      <c r="AR17" s="16" t="s">
        <v>411</v>
      </c>
      <c r="AS17" s="16">
        <v>4</v>
      </c>
      <c r="AT17" s="16">
        <v>32</v>
      </c>
      <c r="AU17" s="16">
        <f t="shared" si="36"/>
        <v>0</v>
      </c>
      <c r="AV17" s="16">
        <v>11</v>
      </c>
      <c r="AW17" s="16" t="str">
        <f>IF(ISERROR(VLOOKUP($AV17,個人申込書!$V$5:$Z$147,2,0)),"",VLOOKUP($AV17,個人申込書!$V$5:$Z$147,2,0))</f>
        <v/>
      </c>
      <c r="AX17" s="16" t="str">
        <f>IF(AW17="","",VLOOKUP($AV17,個人申込書!$V$6:$AA$127,6,0))</f>
        <v/>
      </c>
      <c r="AY17" s="16" t="str">
        <f>IF(AW17="","",VLOOKUP($AV17,個人申込書!$V$6:$AA$127,5,0))</f>
        <v/>
      </c>
      <c r="AZ17" s="16">
        <v>11</v>
      </c>
      <c r="BA17" s="16">
        <f t="shared" ref="BA17:BL26" si="37">COUNTIF($AB$6:$AE$65,BA$5&amp;$AW17)</f>
        <v>0</v>
      </c>
      <c r="BB17" s="16">
        <f t="shared" si="37"/>
        <v>0</v>
      </c>
      <c r="BC17" s="16">
        <f t="shared" si="37"/>
        <v>0</v>
      </c>
      <c r="BD17" s="16">
        <f t="shared" si="37"/>
        <v>0</v>
      </c>
      <c r="BE17" s="16">
        <f t="shared" si="37"/>
        <v>0</v>
      </c>
      <c r="BF17" s="16">
        <f t="shared" si="37"/>
        <v>0</v>
      </c>
      <c r="BG17" s="16">
        <f t="shared" si="37"/>
        <v>0</v>
      </c>
      <c r="BH17" s="16">
        <f t="shared" si="37"/>
        <v>0</v>
      </c>
      <c r="BI17" s="16">
        <f t="shared" si="37"/>
        <v>0</v>
      </c>
      <c r="BJ17" s="16">
        <f t="shared" si="37"/>
        <v>0</v>
      </c>
      <c r="BK17" s="16">
        <f t="shared" si="37"/>
        <v>0</v>
      </c>
      <c r="BL17" s="16">
        <f t="shared" si="37"/>
        <v>0</v>
      </c>
    </row>
    <row r="18" spans="1:65" ht="20.100000000000001" customHeight="1">
      <c r="A18" s="255" t="str">
        <f t="shared" si="26"/>
        <v/>
      </c>
      <c r="B18" s="255" t="str">
        <f t="shared" si="0"/>
        <v/>
      </c>
      <c r="C18" s="22" t="str">
        <f t="shared" si="1"/>
        <v/>
      </c>
      <c r="D18" s="68"/>
      <c r="E18" s="69"/>
      <c r="F18" s="68"/>
      <c r="G18" s="68"/>
      <c r="H18" s="68"/>
      <c r="I18" s="68"/>
      <c r="J18" s="123" t="str">
        <f t="shared" si="27"/>
        <v/>
      </c>
      <c r="K18" s="122" t="str">
        <f t="shared" si="28"/>
        <v/>
      </c>
      <c r="L18" s="22" t="str">
        <f t="shared" si="2"/>
        <v/>
      </c>
      <c r="M18" s="22" t="str">
        <f t="shared" si="3"/>
        <v>999:99.99</v>
      </c>
      <c r="O18" s="21" t="str">
        <f t="shared" si="35"/>
        <v/>
      </c>
      <c r="P18" s="21" t="str">
        <f t="shared" si="4"/>
        <v/>
      </c>
      <c r="Q18" s="21" t="str">
        <f t="shared" si="5"/>
        <v/>
      </c>
      <c r="R18" s="21" t="str">
        <f t="shared" si="6"/>
        <v/>
      </c>
      <c r="S18" s="21">
        <f t="shared" si="7"/>
        <v>0</v>
      </c>
      <c r="T18" s="21">
        <f t="shared" si="8"/>
        <v>0</v>
      </c>
      <c r="U18" s="21">
        <f t="shared" si="9"/>
        <v>0</v>
      </c>
      <c r="V18" s="21">
        <f t="shared" si="10"/>
        <v>0</v>
      </c>
      <c r="W18" s="21">
        <f t="shared" si="11"/>
        <v>0</v>
      </c>
      <c r="X18" s="21">
        <f t="shared" si="12"/>
        <v>0</v>
      </c>
      <c r="Y18" s="21">
        <f t="shared" si="13"/>
        <v>0</v>
      </c>
      <c r="Z18" s="21">
        <f t="shared" si="14"/>
        <v>0</v>
      </c>
      <c r="AA18" s="21">
        <f t="shared" si="15"/>
        <v>0</v>
      </c>
      <c r="AB18" s="67" t="str">
        <f t="shared" si="16"/>
        <v/>
      </c>
      <c r="AC18" s="67" t="str">
        <f t="shared" si="17"/>
        <v/>
      </c>
      <c r="AD18" s="67" t="str">
        <f t="shared" si="18"/>
        <v/>
      </c>
      <c r="AE18" s="67" t="str">
        <f t="shared" si="19"/>
        <v/>
      </c>
      <c r="AF18" s="67">
        <f t="shared" si="29"/>
        <v>0</v>
      </c>
      <c r="AG18" s="67">
        <f t="shared" si="30"/>
        <v>0</v>
      </c>
      <c r="AH18" s="67">
        <f t="shared" si="31"/>
        <v>0</v>
      </c>
      <c r="AI18" s="67">
        <f t="shared" si="32"/>
        <v>0</v>
      </c>
      <c r="AJ18" s="67">
        <f t="shared" si="20"/>
        <v>0</v>
      </c>
      <c r="AK18" s="67" t="str">
        <f t="shared" si="21"/>
        <v/>
      </c>
      <c r="AL18" s="21">
        <f t="shared" si="33"/>
        <v>0</v>
      </c>
      <c r="AM18" s="21" t="str">
        <f t="shared" si="22"/>
        <v/>
      </c>
      <c r="AN18" s="21" t="str">
        <f t="shared" si="23"/>
        <v/>
      </c>
      <c r="AO18" s="21" t="str">
        <f t="shared" si="24"/>
        <v/>
      </c>
      <c r="AP18" s="21" t="str">
        <f t="shared" si="25"/>
        <v/>
      </c>
      <c r="AR18" s="16" t="s">
        <v>398</v>
      </c>
      <c r="AS18" s="16">
        <v>5</v>
      </c>
      <c r="AT18" s="16">
        <v>45</v>
      </c>
      <c r="AU18" s="16">
        <f t="shared" si="36"/>
        <v>0</v>
      </c>
      <c r="AV18" s="16">
        <v>12</v>
      </c>
      <c r="AW18" s="16" t="str">
        <f>IF(ISERROR(VLOOKUP($AV18,個人申込書!$V$5:$Z$147,2,0)),"",VLOOKUP($AV18,個人申込書!$V$5:$Z$147,2,0))</f>
        <v/>
      </c>
      <c r="AX18" s="16" t="str">
        <f>IF(AW18="","",VLOOKUP($AV18,個人申込書!$V$6:$AA$127,6,0))</f>
        <v/>
      </c>
      <c r="AY18" s="16" t="str">
        <f>IF(AW18="","",VLOOKUP($AV18,個人申込書!$V$6:$AA$127,5,0))</f>
        <v/>
      </c>
      <c r="AZ18" s="16">
        <v>12</v>
      </c>
      <c r="BA18" s="16">
        <f t="shared" si="37"/>
        <v>0</v>
      </c>
      <c r="BB18" s="16">
        <f t="shared" si="37"/>
        <v>0</v>
      </c>
      <c r="BC18" s="16">
        <f t="shared" si="37"/>
        <v>0</v>
      </c>
      <c r="BD18" s="16">
        <f t="shared" si="37"/>
        <v>0</v>
      </c>
      <c r="BE18" s="16">
        <f t="shared" si="37"/>
        <v>0</v>
      </c>
      <c r="BF18" s="16">
        <f t="shared" si="37"/>
        <v>0</v>
      </c>
      <c r="BG18" s="16">
        <f t="shared" si="37"/>
        <v>0</v>
      </c>
      <c r="BH18" s="16">
        <f t="shared" si="37"/>
        <v>0</v>
      </c>
      <c r="BI18" s="16">
        <f t="shared" si="37"/>
        <v>0</v>
      </c>
      <c r="BJ18" s="16">
        <f t="shared" si="37"/>
        <v>0</v>
      </c>
      <c r="BK18" s="16">
        <f t="shared" si="37"/>
        <v>0</v>
      </c>
      <c r="BL18" s="16">
        <f t="shared" si="37"/>
        <v>0</v>
      </c>
    </row>
    <row r="19" spans="1:65" ht="20.100000000000001" customHeight="1">
      <c r="A19" s="255" t="str">
        <f t="shared" si="26"/>
        <v/>
      </c>
      <c r="B19" s="255" t="str">
        <f t="shared" si="0"/>
        <v/>
      </c>
      <c r="C19" s="22" t="str">
        <f t="shared" si="1"/>
        <v/>
      </c>
      <c r="D19" s="68"/>
      <c r="E19" s="69"/>
      <c r="F19" s="68"/>
      <c r="G19" s="68"/>
      <c r="H19" s="68"/>
      <c r="I19" s="68"/>
      <c r="J19" s="123" t="str">
        <f t="shared" si="27"/>
        <v/>
      </c>
      <c r="K19" s="122" t="str">
        <f t="shared" si="28"/>
        <v/>
      </c>
      <c r="L19" s="22" t="str">
        <f t="shared" si="2"/>
        <v/>
      </c>
      <c r="M19" s="22" t="str">
        <f t="shared" si="3"/>
        <v>999:99.99</v>
      </c>
      <c r="O19" s="21" t="str">
        <f t="shared" si="35"/>
        <v/>
      </c>
      <c r="P19" s="21" t="str">
        <f t="shared" si="4"/>
        <v/>
      </c>
      <c r="Q19" s="21" t="str">
        <f t="shared" si="5"/>
        <v/>
      </c>
      <c r="R19" s="21" t="str">
        <f t="shared" si="6"/>
        <v/>
      </c>
      <c r="S19" s="21">
        <f t="shared" si="7"/>
        <v>0</v>
      </c>
      <c r="T19" s="21">
        <f t="shared" si="8"/>
        <v>0</v>
      </c>
      <c r="U19" s="21">
        <f t="shared" si="9"/>
        <v>0</v>
      </c>
      <c r="V19" s="21">
        <f t="shared" si="10"/>
        <v>0</v>
      </c>
      <c r="W19" s="21">
        <f t="shared" si="11"/>
        <v>0</v>
      </c>
      <c r="X19" s="21">
        <f t="shared" si="12"/>
        <v>0</v>
      </c>
      <c r="Y19" s="21">
        <f t="shared" si="13"/>
        <v>0</v>
      </c>
      <c r="Z19" s="21">
        <f t="shared" si="14"/>
        <v>0</v>
      </c>
      <c r="AA19" s="21">
        <f t="shared" si="15"/>
        <v>0</v>
      </c>
      <c r="AB19" s="67" t="str">
        <f t="shared" si="16"/>
        <v/>
      </c>
      <c r="AC19" s="67" t="str">
        <f t="shared" si="17"/>
        <v/>
      </c>
      <c r="AD19" s="67" t="str">
        <f t="shared" si="18"/>
        <v/>
      </c>
      <c r="AE19" s="67" t="str">
        <f t="shared" si="19"/>
        <v/>
      </c>
      <c r="AF19" s="67">
        <f t="shared" si="29"/>
        <v>0</v>
      </c>
      <c r="AG19" s="67">
        <f t="shared" si="30"/>
        <v>0</v>
      </c>
      <c r="AH19" s="67">
        <f t="shared" si="31"/>
        <v>0</v>
      </c>
      <c r="AI19" s="67">
        <f t="shared" si="32"/>
        <v>0</v>
      </c>
      <c r="AJ19" s="67">
        <f t="shared" si="20"/>
        <v>0</v>
      </c>
      <c r="AK19" s="67" t="str">
        <f t="shared" si="21"/>
        <v/>
      </c>
      <c r="AL19" s="21">
        <f t="shared" si="33"/>
        <v>0</v>
      </c>
      <c r="AM19" s="21" t="str">
        <f t="shared" si="22"/>
        <v/>
      </c>
      <c r="AN19" s="21" t="str">
        <f t="shared" si="23"/>
        <v/>
      </c>
      <c r="AO19" s="21" t="str">
        <f t="shared" si="24"/>
        <v/>
      </c>
      <c r="AP19" s="21" t="str">
        <f t="shared" si="25"/>
        <v/>
      </c>
      <c r="AR19" s="16" t="s">
        <v>403</v>
      </c>
      <c r="AS19" s="16">
        <v>6</v>
      </c>
      <c r="AT19" s="16">
        <v>8</v>
      </c>
      <c r="AU19" s="16">
        <f t="shared" si="36"/>
        <v>0</v>
      </c>
      <c r="AV19" s="16">
        <v>13</v>
      </c>
      <c r="AW19" s="16" t="str">
        <f>IF(ISERROR(VLOOKUP($AV19,個人申込書!$V$5:$Z$147,2,0)),"",VLOOKUP($AV19,個人申込書!$V$5:$Z$147,2,0))</f>
        <v/>
      </c>
      <c r="AX19" s="16" t="str">
        <f>IF(AW19="","",VLOOKUP($AV19,個人申込書!$V$6:$AA$127,6,0))</f>
        <v/>
      </c>
      <c r="AY19" s="16" t="str">
        <f>IF(AW19="","",VLOOKUP($AV19,個人申込書!$V$6:$AA$127,5,0))</f>
        <v/>
      </c>
      <c r="AZ19" s="16">
        <v>13</v>
      </c>
      <c r="BA19" s="16">
        <f t="shared" si="37"/>
        <v>0</v>
      </c>
      <c r="BB19" s="16">
        <f t="shared" si="37"/>
        <v>0</v>
      </c>
      <c r="BC19" s="16">
        <f t="shared" si="37"/>
        <v>0</v>
      </c>
      <c r="BD19" s="16">
        <f t="shared" si="37"/>
        <v>0</v>
      </c>
      <c r="BE19" s="16">
        <f t="shared" si="37"/>
        <v>0</v>
      </c>
      <c r="BF19" s="16">
        <f t="shared" si="37"/>
        <v>0</v>
      </c>
      <c r="BG19" s="16">
        <f t="shared" si="37"/>
        <v>0</v>
      </c>
      <c r="BH19" s="16">
        <f t="shared" si="37"/>
        <v>0</v>
      </c>
      <c r="BI19" s="16">
        <f t="shared" si="37"/>
        <v>0</v>
      </c>
      <c r="BJ19" s="16">
        <f t="shared" si="37"/>
        <v>0</v>
      </c>
      <c r="BK19" s="16">
        <f t="shared" si="37"/>
        <v>0</v>
      </c>
      <c r="BL19" s="16">
        <f t="shared" si="37"/>
        <v>0</v>
      </c>
    </row>
    <row r="20" spans="1:65" s="20" customFormat="1" ht="20.100000000000001" customHeight="1">
      <c r="A20" s="255" t="str">
        <f t="shared" si="26"/>
        <v/>
      </c>
      <c r="B20" s="255" t="str">
        <f t="shared" si="0"/>
        <v/>
      </c>
      <c r="C20" s="22" t="str">
        <f t="shared" si="1"/>
        <v/>
      </c>
      <c r="D20" s="68"/>
      <c r="E20" s="69"/>
      <c r="F20" s="68"/>
      <c r="G20" s="68"/>
      <c r="H20" s="68"/>
      <c r="I20" s="68"/>
      <c r="J20" s="123" t="str">
        <f t="shared" si="27"/>
        <v/>
      </c>
      <c r="K20" s="122" t="str">
        <f t="shared" si="28"/>
        <v/>
      </c>
      <c r="L20" s="22" t="str">
        <f t="shared" si="2"/>
        <v/>
      </c>
      <c r="M20" s="22" t="str">
        <f t="shared" si="3"/>
        <v>999:99.99</v>
      </c>
      <c r="O20" s="21" t="str">
        <f t="shared" si="35"/>
        <v/>
      </c>
      <c r="P20" s="21" t="str">
        <f t="shared" si="4"/>
        <v/>
      </c>
      <c r="Q20" s="21" t="str">
        <f t="shared" si="5"/>
        <v/>
      </c>
      <c r="R20" s="21" t="str">
        <f t="shared" si="6"/>
        <v/>
      </c>
      <c r="S20" s="21">
        <f t="shared" si="7"/>
        <v>0</v>
      </c>
      <c r="T20" s="21">
        <f t="shared" si="8"/>
        <v>0</v>
      </c>
      <c r="U20" s="21">
        <f t="shared" si="9"/>
        <v>0</v>
      </c>
      <c r="V20" s="21">
        <f t="shared" si="10"/>
        <v>0</v>
      </c>
      <c r="W20" s="21">
        <f t="shared" si="11"/>
        <v>0</v>
      </c>
      <c r="X20" s="21">
        <f t="shared" si="12"/>
        <v>0</v>
      </c>
      <c r="Y20" s="21">
        <f t="shared" si="13"/>
        <v>0</v>
      </c>
      <c r="Z20" s="21">
        <f t="shared" si="14"/>
        <v>0</v>
      </c>
      <c r="AA20" s="21">
        <f t="shared" si="15"/>
        <v>0</v>
      </c>
      <c r="AB20" s="67" t="str">
        <f t="shared" si="16"/>
        <v/>
      </c>
      <c r="AC20" s="67" t="str">
        <f t="shared" si="17"/>
        <v/>
      </c>
      <c r="AD20" s="67" t="str">
        <f t="shared" si="18"/>
        <v/>
      </c>
      <c r="AE20" s="67" t="str">
        <f t="shared" si="19"/>
        <v/>
      </c>
      <c r="AF20" s="67">
        <f t="shared" si="29"/>
        <v>0</v>
      </c>
      <c r="AG20" s="67">
        <f t="shared" si="30"/>
        <v>0</v>
      </c>
      <c r="AH20" s="67">
        <f t="shared" si="31"/>
        <v>0</v>
      </c>
      <c r="AI20" s="67">
        <f t="shared" si="32"/>
        <v>0</v>
      </c>
      <c r="AJ20" s="67">
        <f t="shared" si="20"/>
        <v>0</v>
      </c>
      <c r="AK20" s="67" t="str">
        <f t="shared" si="21"/>
        <v/>
      </c>
      <c r="AL20" s="21">
        <f t="shared" si="33"/>
        <v>0</v>
      </c>
      <c r="AM20" s="21" t="str">
        <f t="shared" si="22"/>
        <v/>
      </c>
      <c r="AN20" s="21" t="str">
        <f t="shared" si="23"/>
        <v/>
      </c>
      <c r="AO20" s="21" t="str">
        <f t="shared" si="24"/>
        <v/>
      </c>
      <c r="AP20" s="21" t="str">
        <f t="shared" si="25"/>
        <v/>
      </c>
      <c r="AQ20" s="19"/>
      <c r="AR20" s="16" t="s">
        <v>399</v>
      </c>
      <c r="AS20" s="20">
        <v>7</v>
      </c>
      <c r="AT20" s="20">
        <v>22</v>
      </c>
      <c r="AU20" s="16">
        <f t="shared" si="36"/>
        <v>0</v>
      </c>
      <c r="AV20" s="16">
        <v>14</v>
      </c>
      <c r="AW20" s="16" t="str">
        <f>IF(ISERROR(VLOOKUP($AV20,個人申込書!$V$5:$Z$147,2,0)),"",VLOOKUP($AV20,個人申込書!$V$5:$Z$147,2,0))</f>
        <v/>
      </c>
      <c r="AX20" s="16" t="str">
        <f>IF(AW20="","",VLOOKUP($AV20,個人申込書!$V$6:$AA$127,6,0))</f>
        <v/>
      </c>
      <c r="AY20" s="16" t="str">
        <f>IF(AW20="","",VLOOKUP($AV20,個人申込書!$V$6:$AA$127,5,0))</f>
        <v/>
      </c>
      <c r="AZ20" s="16">
        <v>14</v>
      </c>
      <c r="BA20" s="16">
        <f t="shared" si="37"/>
        <v>0</v>
      </c>
      <c r="BB20" s="16">
        <f t="shared" si="37"/>
        <v>0</v>
      </c>
      <c r="BC20" s="16">
        <f t="shared" si="37"/>
        <v>0</v>
      </c>
      <c r="BD20" s="16">
        <f t="shared" si="37"/>
        <v>0</v>
      </c>
      <c r="BE20" s="16">
        <f t="shared" si="37"/>
        <v>0</v>
      </c>
      <c r="BF20" s="16">
        <f t="shared" si="37"/>
        <v>0</v>
      </c>
      <c r="BG20" s="16">
        <f t="shared" si="37"/>
        <v>0</v>
      </c>
      <c r="BH20" s="16">
        <f t="shared" si="37"/>
        <v>0</v>
      </c>
      <c r="BI20" s="16">
        <f t="shared" si="37"/>
        <v>0</v>
      </c>
      <c r="BJ20" s="16">
        <f t="shared" si="37"/>
        <v>0</v>
      </c>
      <c r="BK20" s="16">
        <f t="shared" si="37"/>
        <v>0</v>
      </c>
      <c r="BL20" s="16">
        <f t="shared" si="37"/>
        <v>0</v>
      </c>
      <c r="BM20" s="16"/>
    </row>
    <row r="21" spans="1:65" s="19" customFormat="1" ht="20.100000000000001" customHeight="1">
      <c r="A21" s="255" t="str">
        <f t="shared" si="26"/>
        <v/>
      </c>
      <c r="B21" s="255" t="str">
        <f t="shared" si="0"/>
        <v/>
      </c>
      <c r="C21" s="22" t="str">
        <f t="shared" si="1"/>
        <v/>
      </c>
      <c r="D21" s="68"/>
      <c r="E21" s="69"/>
      <c r="F21" s="68"/>
      <c r="G21" s="68"/>
      <c r="H21" s="68"/>
      <c r="I21" s="68"/>
      <c r="J21" s="123" t="str">
        <f t="shared" si="27"/>
        <v/>
      </c>
      <c r="K21" s="122" t="str">
        <f t="shared" si="28"/>
        <v/>
      </c>
      <c r="L21" s="22" t="str">
        <f t="shared" si="2"/>
        <v/>
      </c>
      <c r="M21" s="22" t="str">
        <f t="shared" si="3"/>
        <v>999:99.99</v>
      </c>
      <c r="O21" s="21" t="str">
        <f t="shared" si="35"/>
        <v/>
      </c>
      <c r="P21" s="21" t="str">
        <f t="shared" si="4"/>
        <v/>
      </c>
      <c r="Q21" s="21" t="str">
        <f t="shared" si="5"/>
        <v/>
      </c>
      <c r="R21" s="21" t="str">
        <f t="shared" si="6"/>
        <v/>
      </c>
      <c r="S21" s="21">
        <f t="shared" si="7"/>
        <v>0</v>
      </c>
      <c r="T21" s="21">
        <f t="shared" si="8"/>
        <v>0</v>
      </c>
      <c r="U21" s="21">
        <f t="shared" si="9"/>
        <v>0</v>
      </c>
      <c r="V21" s="21">
        <f t="shared" si="10"/>
        <v>0</v>
      </c>
      <c r="W21" s="21">
        <f t="shared" si="11"/>
        <v>0</v>
      </c>
      <c r="X21" s="21">
        <f t="shared" si="12"/>
        <v>0</v>
      </c>
      <c r="Y21" s="21">
        <f t="shared" si="13"/>
        <v>0</v>
      </c>
      <c r="Z21" s="21">
        <f t="shared" si="14"/>
        <v>0</v>
      </c>
      <c r="AA21" s="21">
        <f t="shared" si="15"/>
        <v>0</v>
      </c>
      <c r="AB21" s="67" t="str">
        <f t="shared" si="16"/>
        <v/>
      </c>
      <c r="AC21" s="67" t="str">
        <f t="shared" si="17"/>
        <v/>
      </c>
      <c r="AD21" s="67" t="str">
        <f t="shared" si="18"/>
        <v/>
      </c>
      <c r="AE21" s="67" t="str">
        <f t="shared" si="19"/>
        <v/>
      </c>
      <c r="AF21" s="67">
        <f t="shared" si="29"/>
        <v>0</v>
      </c>
      <c r="AG21" s="67">
        <f t="shared" si="30"/>
        <v>0</v>
      </c>
      <c r="AH21" s="67">
        <f t="shared" si="31"/>
        <v>0</v>
      </c>
      <c r="AI21" s="67">
        <f t="shared" si="32"/>
        <v>0</v>
      </c>
      <c r="AJ21" s="67">
        <f t="shared" si="20"/>
        <v>0</v>
      </c>
      <c r="AK21" s="67" t="str">
        <f t="shared" si="21"/>
        <v/>
      </c>
      <c r="AL21" s="21">
        <f t="shared" si="33"/>
        <v>0</v>
      </c>
      <c r="AM21" s="21" t="str">
        <f t="shared" si="22"/>
        <v/>
      </c>
      <c r="AN21" s="21" t="str">
        <f t="shared" si="23"/>
        <v/>
      </c>
      <c r="AO21" s="21" t="str">
        <f t="shared" si="24"/>
        <v/>
      </c>
      <c r="AP21" s="21" t="str">
        <f t="shared" si="25"/>
        <v/>
      </c>
      <c r="AQ21" s="16"/>
      <c r="AR21" s="16" t="s">
        <v>404</v>
      </c>
      <c r="AS21" s="70">
        <v>8</v>
      </c>
      <c r="AT21" s="70">
        <v>31</v>
      </c>
      <c r="AU21" s="16">
        <f t="shared" si="36"/>
        <v>0</v>
      </c>
      <c r="AV21" s="16">
        <v>15</v>
      </c>
      <c r="AW21" s="16" t="str">
        <f>IF(ISERROR(VLOOKUP($AV21,個人申込書!$V$5:$Z$147,2,0)),"",VLOOKUP($AV21,個人申込書!$V$5:$Z$147,2,0))</f>
        <v/>
      </c>
      <c r="AX21" s="16" t="str">
        <f>IF(AW21="","",VLOOKUP($AV21,個人申込書!$V$6:$AA$127,6,0))</f>
        <v/>
      </c>
      <c r="AY21" s="16" t="str">
        <f>IF(AW21="","",VLOOKUP($AV21,個人申込書!$V$6:$AA$127,5,0))</f>
        <v/>
      </c>
      <c r="AZ21" s="16">
        <v>15</v>
      </c>
      <c r="BA21" s="16">
        <f t="shared" si="37"/>
        <v>0</v>
      </c>
      <c r="BB21" s="16">
        <f t="shared" si="37"/>
        <v>0</v>
      </c>
      <c r="BC21" s="16">
        <f t="shared" si="37"/>
        <v>0</v>
      </c>
      <c r="BD21" s="16">
        <f t="shared" si="37"/>
        <v>0</v>
      </c>
      <c r="BE21" s="16">
        <f t="shared" si="37"/>
        <v>0</v>
      </c>
      <c r="BF21" s="16">
        <f t="shared" si="37"/>
        <v>0</v>
      </c>
      <c r="BG21" s="16">
        <f t="shared" si="37"/>
        <v>0</v>
      </c>
      <c r="BH21" s="16">
        <f t="shared" si="37"/>
        <v>0</v>
      </c>
      <c r="BI21" s="16">
        <f t="shared" si="37"/>
        <v>0</v>
      </c>
      <c r="BJ21" s="16">
        <f t="shared" si="37"/>
        <v>0</v>
      </c>
      <c r="BK21" s="16">
        <f t="shared" si="37"/>
        <v>0</v>
      </c>
      <c r="BL21" s="16">
        <f t="shared" si="37"/>
        <v>0</v>
      </c>
      <c r="BM21" s="16"/>
    </row>
    <row r="22" spans="1:65" ht="20.100000000000001" customHeight="1">
      <c r="A22" s="255" t="str">
        <f t="shared" si="26"/>
        <v/>
      </c>
      <c r="B22" s="255" t="str">
        <f t="shared" si="0"/>
        <v/>
      </c>
      <c r="C22" s="22" t="str">
        <f t="shared" si="1"/>
        <v/>
      </c>
      <c r="D22" s="68"/>
      <c r="E22" s="69"/>
      <c r="F22" s="68"/>
      <c r="G22" s="68"/>
      <c r="H22" s="68"/>
      <c r="I22" s="68"/>
      <c r="J22" s="123" t="str">
        <f t="shared" si="27"/>
        <v/>
      </c>
      <c r="K22" s="122" t="str">
        <f t="shared" si="28"/>
        <v/>
      </c>
      <c r="L22" s="22" t="str">
        <f t="shared" si="2"/>
        <v/>
      </c>
      <c r="M22" s="22" t="str">
        <f t="shared" si="3"/>
        <v>999:99.99</v>
      </c>
      <c r="O22" s="21" t="str">
        <f t="shared" si="35"/>
        <v/>
      </c>
      <c r="P22" s="21" t="str">
        <f t="shared" si="4"/>
        <v/>
      </c>
      <c r="Q22" s="21" t="str">
        <f t="shared" si="5"/>
        <v/>
      </c>
      <c r="R22" s="21" t="str">
        <f t="shared" si="6"/>
        <v/>
      </c>
      <c r="S22" s="21">
        <f t="shared" si="7"/>
        <v>0</v>
      </c>
      <c r="T22" s="21">
        <f t="shared" si="8"/>
        <v>0</v>
      </c>
      <c r="U22" s="21">
        <f t="shared" si="9"/>
        <v>0</v>
      </c>
      <c r="V22" s="21">
        <f t="shared" si="10"/>
        <v>0</v>
      </c>
      <c r="W22" s="21">
        <f t="shared" si="11"/>
        <v>0</v>
      </c>
      <c r="X22" s="21">
        <f t="shared" si="12"/>
        <v>0</v>
      </c>
      <c r="Y22" s="21">
        <f t="shared" si="13"/>
        <v>0</v>
      </c>
      <c r="Z22" s="21">
        <f t="shared" si="14"/>
        <v>0</v>
      </c>
      <c r="AA22" s="21">
        <f t="shared" si="15"/>
        <v>0</v>
      </c>
      <c r="AB22" s="67" t="str">
        <f t="shared" si="16"/>
        <v/>
      </c>
      <c r="AC22" s="67" t="str">
        <f t="shared" si="17"/>
        <v/>
      </c>
      <c r="AD22" s="67" t="str">
        <f t="shared" si="18"/>
        <v/>
      </c>
      <c r="AE22" s="67" t="str">
        <f t="shared" si="19"/>
        <v/>
      </c>
      <c r="AF22" s="67">
        <f t="shared" si="29"/>
        <v>0</v>
      </c>
      <c r="AG22" s="67">
        <f t="shared" si="30"/>
        <v>0</v>
      </c>
      <c r="AH22" s="67">
        <f t="shared" si="31"/>
        <v>0</v>
      </c>
      <c r="AI22" s="67">
        <f t="shared" si="32"/>
        <v>0</v>
      </c>
      <c r="AJ22" s="67">
        <f t="shared" si="20"/>
        <v>0</v>
      </c>
      <c r="AK22" s="67" t="str">
        <f t="shared" si="21"/>
        <v/>
      </c>
      <c r="AL22" s="21">
        <f t="shared" si="33"/>
        <v>0</v>
      </c>
      <c r="AM22" s="21" t="str">
        <f t="shared" si="22"/>
        <v/>
      </c>
      <c r="AN22" s="21" t="str">
        <f t="shared" si="23"/>
        <v/>
      </c>
      <c r="AO22" s="21" t="str">
        <f t="shared" si="24"/>
        <v/>
      </c>
      <c r="AP22" s="21" t="str">
        <f t="shared" si="25"/>
        <v/>
      </c>
      <c r="AR22" s="16" t="s">
        <v>400</v>
      </c>
      <c r="AS22" s="70">
        <v>9</v>
      </c>
      <c r="AT22" s="70">
        <v>1</v>
      </c>
      <c r="AU22" s="16">
        <f t="shared" si="36"/>
        <v>0</v>
      </c>
      <c r="AV22" s="16">
        <v>16</v>
      </c>
      <c r="AW22" s="16" t="str">
        <f>IF(ISERROR(VLOOKUP($AV22,個人申込書!$V$5:$Z$147,2,0)),"",VLOOKUP($AV22,個人申込書!$V$5:$Z$147,2,0))</f>
        <v/>
      </c>
      <c r="AX22" s="16" t="str">
        <f>IF(AW22="","",VLOOKUP($AV22,個人申込書!$V$6:$AA$127,6,0))</f>
        <v/>
      </c>
      <c r="AY22" s="16" t="str">
        <f>IF(AW22="","",VLOOKUP($AV22,個人申込書!$V$6:$AA$127,5,0))</f>
        <v/>
      </c>
      <c r="AZ22" s="16">
        <v>16</v>
      </c>
      <c r="BA22" s="16">
        <f t="shared" si="37"/>
        <v>0</v>
      </c>
      <c r="BB22" s="16">
        <f t="shared" si="37"/>
        <v>0</v>
      </c>
      <c r="BC22" s="16">
        <f t="shared" si="37"/>
        <v>0</v>
      </c>
      <c r="BD22" s="16">
        <f t="shared" si="37"/>
        <v>0</v>
      </c>
      <c r="BE22" s="16">
        <f t="shared" si="37"/>
        <v>0</v>
      </c>
      <c r="BF22" s="16">
        <f t="shared" si="37"/>
        <v>0</v>
      </c>
      <c r="BG22" s="16">
        <f t="shared" si="37"/>
        <v>0</v>
      </c>
      <c r="BH22" s="16">
        <f t="shared" si="37"/>
        <v>0</v>
      </c>
      <c r="BI22" s="16">
        <f t="shared" si="37"/>
        <v>0</v>
      </c>
      <c r="BJ22" s="16">
        <f t="shared" si="37"/>
        <v>0</v>
      </c>
      <c r="BK22" s="16">
        <f t="shared" si="37"/>
        <v>0</v>
      </c>
      <c r="BL22" s="16">
        <f t="shared" si="37"/>
        <v>0</v>
      </c>
    </row>
    <row r="23" spans="1:65" ht="20.100000000000001" customHeight="1">
      <c r="A23" s="255" t="str">
        <f t="shared" si="26"/>
        <v/>
      </c>
      <c r="B23" s="255" t="str">
        <f t="shared" si="0"/>
        <v/>
      </c>
      <c r="C23" s="22" t="str">
        <f t="shared" si="1"/>
        <v/>
      </c>
      <c r="D23" s="68"/>
      <c r="E23" s="69"/>
      <c r="F23" s="68"/>
      <c r="G23" s="68"/>
      <c r="H23" s="68"/>
      <c r="I23" s="68"/>
      <c r="J23" s="123" t="str">
        <f t="shared" si="27"/>
        <v/>
      </c>
      <c r="K23" s="122" t="str">
        <f t="shared" si="28"/>
        <v/>
      </c>
      <c r="L23" s="22" t="str">
        <f t="shared" si="2"/>
        <v/>
      </c>
      <c r="M23" s="22" t="str">
        <f t="shared" si="3"/>
        <v>999:99.99</v>
      </c>
      <c r="O23" s="21" t="str">
        <f t="shared" si="35"/>
        <v/>
      </c>
      <c r="P23" s="21" t="str">
        <f t="shared" si="4"/>
        <v/>
      </c>
      <c r="Q23" s="21" t="str">
        <f t="shared" si="5"/>
        <v/>
      </c>
      <c r="R23" s="21" t="str">
        <f t="shared" si="6"/>
        <v/>
      </c>
      <c r="S23" s="21">
        <f t="shared" si="7"/>
        <v>0</v>
      </c>
      <c r="T23" s="21">
        <f t="shared" si="8"/>
        <v>0</v>
      </c>
      <c r="U23" s="21">
        <f t="shared" si="9"/>
        <v>0</v>
      </c>
      <c r="V23" s="21">
        <f t="shared" si="10"/>
        <v>0</v>
      </c>
      <c r="W23" s="21">
        <f t="shared" si="11"/>
        <v>0</v>
      </c>
      <c r="X23" s="21">
        <f t="shared" si="12"/>
        <v>0</v>
      </c>
      <c r="Y23" s="21">
        <f t="shared" si="13"/>
        <v>0</v>
      </c>
      <c r="Z23" s="21">
        <f t="shared" si="14"/>
        <v>0</v>
      </c>
      <c r="AA23" s="21">
        <f t="shared" si="15"/>
        <v>0</v>
      </c>
      <c r="AB23" s="67" t="str">
        <f t="shared" si="16"/>
        <v/>
      </c>
      <c r="AC23" s="67" t="str">
        <f t="shared" si="17"/>
        <v/>
      </c>
      <c r="AD23" s="67" t="str">
        <f t="shared" si="18"/>
        <v/>
      </c>
      <c r="AE23" s="67" t="str">
        <f t="shared" si="19"/>
        <v/>
      </c>
      <c r="AF23" s="67">
        <f t="shared" si="29"/>
        <v>0</v>
      </c>
      <c r="AG23" s="67">
        <f t="shared" si="30"/>
        <v>0</v>
      </c>
      <c r="AH23" s="67">
        <f t="shared" si="31"/>
        <v>0</v>
      </c>
      <c r="AI23" s="67">
        <f t="shared" si="32"/>
        <v>0</v>
      </c>
      <c r="AJ23" s="67">
        <f t="shared" si="20"/>
        <v>0</v>
      </c>
      <c r="AK23" s="67" t="str">
        <f t="shared" si="21"/>
        <v/>
      </c>
      <c r="AL23" s="21">
        <f t="shared" si="33"/>
        <v>0</v>
      </c>
      <c r="AM23" s="21" t="str">
        <f t="shared" si="22"/>
        <v/>
      </c>
      <c r="AN23" s="21" t="str">
        <f t="shared" si="23"/>
        <v/>
      </c>
      <c r="AO23" s="21" t="str">
        <f t="shared" si="24"/>
        <v/>
      </c>
      <c r="AP23" s="21" t="str">
        <f t="shared" si="25"/>
        <v/>
      </c>
      <c r="AR23" s="16" t="s">
        <v>405</v>
      </c>
      <c r="AS23" s="70">
        <v>10</v>
      </c>
      <c r="AT23" s="70">
        <v>24</v>
      </c>
      <c r="AU23" s="16">
        <f t="shared" si="36"/>
        <v>0</v>
      </c>
      <c r="AV23" s="16">
        <v>17</v>
      </c>
      <c r="AW23" s="16" t="str">
        <f>IF(ISERROR(VLOOKUP($AV23,個人申込書!$V$5:$Z$147,2,0)),"",VLOOKUP($AV23,個人申込書!$V$5:$Z$147,2,0))</f>
        <v/>
      </c>
      <c r="AX23" s="16" t="str">
        <f>IF(AW23="","",VLOOKUP($AV23,個人申込書!$V$6:$AA$127,6,0))</f>
        <v/>
      </c>
      <c r="AY23" s="16" t="str">
        <f>IF(AW23="","",VLOOKUP($AV23,個人申込書!$V$6:$AA$127,5,0))</f>
        <v/>
      </c>
      <c r="AZ23" s="16">
        <v>17</v>
      </c>
      <c r="BA23" s="16">
        <f t="shared" si="37"/>
        <v>0</v>
      </c>
      <c r="BB23" s="16">
        <f t="shared" si="37"/>
        <v>0</v>
      </c>
      <c r="BC23" s="16">
        <f t="shared" si="37"/>
        <v>0</v>
      </c>
      <c r="BD23" s="16">
        <f t="shared" si="37"/>
        <v>0</v>
      </c>
      <c r="BE23" s="16">
        <f t="shared" si="37"/>
        <v>0</v>
      </c>
      <c r="BF23" s="16">
        <f t="shared" si="37"/>
        <v>0</v>
      </c>
      <c r="BG23" s="16">
        <f t="shared" si="37"/>
        <v>0</v>
      </c>
      <c r="BH23" s="16">
        <f t="shared" si="37"/>
        <v>0</v>
      </c>
      <c r="BI23" s="16">
        <f t="shared" si="37"/>
        <v>0</v>
      </c>
      <c r="BJ23" s="16">
        <f t="shared" si="37"/>
        <v>0</v>
      </c>
      <c r="BK23" s="16">
        <f t="shared" si="37"/>
        <v>0</v>
      </c>
      <c r="BL23" s="16">
        <f t="shared" si="37"/>
        <v>0</v>
      </c>
    </row>
    <row r="24" spans="1:65" ht="20.100000000000001" customHeight="1">
      <c r="A24" s="255" t="str">
        <f t="shared" si="26"/>
        <v/>
      </c>
      <c r="B24" s="255" t="str">
        <f t="shared" si="0"/>
        <v/>
      </c>
      <c r="C24" s="22" t="str">
        <f t="shared" si="1"/>
        <v/>
      </c>
      <c r="D24" s="68"/>
      <c r="E24" s="69"/>
      <c r="F24" s="68"/>
      <c r="G24" s="68"/>
      <c r="H24" s="68"/>
      <c r="I24" s="68"/>
      <c r="J24" s="123" t="str">
        <f t="shared" si="27"/>
        <v/>
      </c>
      <c r="K24" s="122" t="str">
        <f t="shared" si="28"/>
        <v/>
      </c>
      <c r="L24" s="22" t="str">
        <f t="shared" si="2"/>
        <v/>
      </c>
      <c r="M24" s="22" t="str">
        <f t="shared" si="3"/>
        <v>999:99.99</v>
      </c>
      <c r="O24" s="21" t="str">
        <f t="shared" si="35"/>
        <v/>
      </c>
      <c r="P24" s="21" t="str">
        <f t="shared" si="4"/>
        <v/>
      </c>
      <c r="Q24" s="21" t="str">
        <f t="shared" si="5"/>
        <v/>
      </c>
      <c r="R24" s="21" t="str">
        <f t="shared" si="6"/>
        <v/>
      </c>
      <c r="S24" s="21">
        <f t="shared" si="7"/>
        <v>0</v>
      </c>
      <c r="T24" s="21">
        <f t="shared" si="8"/>
        <v>0</v>
      </c>
      <c r="U24" s="21">
        <f t="shared" si="9"/>
        <v>0</v>
      </c>
      <c r="V24" s="21">
        <f t="shared" si="10"/>
        <v>0</v>
      </c>
      <c r="W24" s="21">
        <f t="shared" si="11"/>
        <v>0</v>
      </c>
      <c r="X24" s="21">
        <f t="shared" si="12"/>
        <v>0</v>
      </c>
      <c r="Y24" s="21">
        <f t="shared" si="13"/>
        <v>0</v>
      </c>
      <c r="Z24" s="21">
        <f t="shared" si="14"/>
        <v>0</v>
      </c>
      <c r="AA24" s="21">
        <f t="shared" si="15"/>
        <v>0</v>
      </c>
      <c r="AB24" s="67" t="str">
        <f t="shared" si="16"/>
        <v/>
      </c>
      <c r="AC24" s="67" t="str">
        <f t="shared" si="17"/>
        <v/>
      </c>
      <c r="AD24" s="67" t="str">
        <f t="shared" si="18"/>
        <v/>
      </c>
      <c r="AE24" s="67" t="str">
        <f t="shared" si="19"/>
        <v/>
      </c>
      <c r="AF24" s="67">
        <f t="shared" si="29"/>
        <v>0</v>
      </c>
      <c r="AG24" s="67">
        <f t="shared" si="30"/>
        <v>0</v>
      </c>
      <c r="AH24" s="67">
        <f t="shared" si="31"/>
        <v>0</v>
      </c>
      <c r="AI24" s="67">
        <f t="shared" si="32"/>
        <v>0</v>
      </c>
      <c r="AJ24" s="67">
        <f t="shared" si="20"/>
        <v>0</v>
      </c>
      <c r="AK24" s="67" t="str">
        <f t="shared" si="21"/>
        <v/>
      </c>
      <c r="AL24" s="21">
        <f t="shared" si="33"/>
        <v>0</v>
      </c>
      <c r="AM24" s="21" t="str">
        <f t="shared" si="22"/>
        <v/>
      </c>
      <c r="AN24" s="21" t="str">
        <f t="shared" si="23"/>
        <v/>
      </c>
      <c r="AO24" s="21" t="str">
        <f t="shared" si="24"/>
        <v/>
      </c>
      <c r="AP24" s="21" t="str">
        <f t="shared" si="25"/>
        <v/>
      </c>
      <c r="AR24" s="16" t="s">
        <v>401</v>
      </c>
      <c r="AS24" s="20">
        <v>11</v>
      </c>
      <c r="AT24" s="20"/>
      <c r="AU24" s="16">
        <f t="shared" si="36"/>
        <v>0</v>
      </c>
      <c r="AV24" s="16">
        <v>18</v>
      </c>
      <c r="AW24" s="16" t="str">
        <f>IF(ISERROR(VLOOKUP($AV24,個人申込書!$V$5:$Z$147,2,0)),"",VLOOKUP($AV24,個人申込書!$V$5:$Z$147,2,0))</f>
        <v/>
      </c>
      <c r="AX24" s="16" t="str">
        <f>IF(AW24="","",VLOOKUP($AV24,個人申込書!$V$6:$AA$127,6,0))</f>
        <v/>
      </c>
      <c r="AY24" s="16" t="str">
        <f>IF(AW24="","",VLOOKUP($AV24,個人申込書!$V$6:$AA$127,5,0))</f>
        <v/>
      </c>
      <c r="AZ24" s="16">
        <v>18</v>
      </c>
      <c r="BA24" s="16">
        <f t="shared" si="37"/>
        <v>0</v>
      </c>
      <c r="BB24" s="16">
        <f t="shared" si="37"/>
        <v>0</v>
      </c>
      <c r="BC24" s="16">
        <f t="shared" si="37"/>
        <v>0</v>
      </c>
      <c r="BD24" s="16">
        <f t="shared" si="37"/>
        <v>0</v>
      </c>
      <c r="BE24" s="16">
        <f t="shared" si="37"/>
        <v>0</v>
      </c>
      <c r="BF24" s="16">
        <f t="shared" si="37"/>
        <v>0</v>
      </c>
      <c r="BG24" s="16">
        <f t="shared" si="37"/>
        <v>0</v>
      </c>
      <c r="BH24" s="16">
        <f t="shared" si="37"/>
        <v>0</v>
      </c>
      <c r="BI24" s="16">
        <f t="shared" si="37"/>
        <v>0</v>
      </c>
      <c r="BJ24" s="16">
        <f t="shared" si="37"/>
        <v>0</v>
      </c>
      <c r="BK24" s="16">
        <f t="shared" si="37"/>
        <v>0</v>
      </c>
      <c r="BL24" s="16">
        <f t="shared" si="37"/>
        <v>0</v>
      </c>
    </row>
    <row r="25" spans="1:65" ht="20.100000000000001" customHeight="1">
      <c r="A25" s="255" t="str">
        <f t="shared" si="26"/>
        <v/>
      </c>
      <c r="B25" s="255" t="str">
        <f t="shared" si="0"/>
        <v/>
      </c>
      <c r="C25" s="22" t="str">
        <f t="shared" si="1"/>
        <v/>
      </c>
      <c r="D25" s="68"/>
      <c r="E25" s="69"/>
      <c r="F25" s="68"/>
      <c r="G25" s="68"/>
      <c r="H25" s="68"/>
      <c r="I25" s="68"/>
      <c r="J25" s="123" t="str">
        <f t="shared" si="27"/>
        <v/>
      </c>
      <c r="K25" s="122" t="str">
        <f t="shared" si="28"/>
        <v/>
      </c>
      <c r="L25" s="22" t="str">
        <f t="shared" si="2"/>
        <v/>
      </c>
      <c r="M25" s="22" t="str">
        <f t="shared" si="3"/>
        <v>999:99.99</v>
      </c>
      <c r="O25" s="21" t="str">
        <f t="shared" si="35"/>
        <v/>
      </c>
      <c r="P25" s="21" t="str">
        <f t="shared" si="4"/>
        <v/>
      </c>
      <c r="Q25" s="21" t="str">
        <f t="shared" si="5"/>
        <v/>
      </c>
      <c r="R25" s="21" t="str">
        <f t="shared" si="6"/>
        <v/>
      </c>
      <c r="S25" s="21">
        <f t="shared" si="7"/>
        <v>0</v>
      </c>
      <c r="T25" s="21">
        <f t="shared" si="8"/>
        <v>0</v>
      </c>
      <c r="U25" s="21">
        <f t="shared" si="9"/>
        <v>0</v>
      </c>
      <c r="V25" s="21">
        <f t="shared" si="10"/>
        <v>0</v>
      </c>
      <c r="W25" s="21">
        <f t="shared" si="11"/>
        <v>0</v>
      </c>
      <c r="X25" s="21">
        <f t="shared" si="12"/>
        <v>0</v>
      </c>
      <c r="Y25" s="21">
        <f t="shared" si="13"/>
        <v>0</v>
      </c>
      <c r="Z25" s="21">
        <f t="shared" si="14"/>
        <v>0</v>
      </c>
      <c r="AA25" s="21">
        <f t="shared" si="15"/>
        <v>0</v>
      </c>
      <c r="AB25" s="67" t="str">
        <f t="shared" si="16"/>
        <v/>
      </c>
      <c r="AC25" s="67" t="str">
        <f t="shared" si="17"/>
        <v/>
      </c>
      <c r="AD25" s="67" t="str">
        <f t="shared" si="18"/>
        <v/>
      </c>
      <c r="AE25" s="67" t="str">
        <f t="shared" si="19"/>
        <v/>
      </c>
      <c r="AF25" s="67">
        <f t="shared" si="29"/>
        <v>0</v>
      </c>
      <c r="AG25" s="67">
        <f t="shared" si="30"/>
        <v>0</v>
      </c>
      <c r="AH25" s="67">
        <f t="shared" si="31"/>
        <v>0</v>
      </c>
      <c r="AI25" s="67">
        <f t="shared" si="32"/>
        <v>0</v>
      </c>
      <c r="AJ25" s="67">
        <f t="shared" si="20"/>
        <v>0</v>
      </c>
      <c r="AK25" s="67" t="str">
        <f t="shared" si="21"/>
        <v/>
      </c>
      <c r="AL25" s="21">
        <f t="shared" si="33"/>
        <v>0</v>
      </c>
      <c r="AM25" s="21" t="str">
        <f t="shared" si="22"/>
        <v/>
      </c>
      <c r="AN25" s="21" t="str">
        <f t="shared" si="23"/>
        <v/>
      </c>
      <c r="AO25" s="21" t="str">
        <f t="shared" si="24"/>
        <v/>
      </c>
      <c r="AP25" s="21" t="str">
        <f t="shared" si="25"/>
        <v/>
      </c>
      <c r="AR25" s="16" t="s">
        <v>406</v>
      </c>
      <c r="AS25" s="20">
        <v>12</v>
      </c>
      <c r="AT25" s="20"/>
      <c r="AU25" s="16">
        <f t="shared" si="36"/>
        <v>0</v>
      </c>
      <c r="AV25" s="16">
        <v>19</v>
      </c>
      <c r="AW25" s="16" t="str">
        <f>IF(ISERROR(VLOOKUP($AV25,個人申込書!$V$5:$Z$147,2,0)),"",VLOOKUP($AV25,個人申込書!$V$5:$Z$147,2,0))</f>
        <v/>
      </c>
      <c r="AX25" s="16" t="str">
        <f>IF(AW25="","",VLOOKUP($AV25,個人申込書!$V$6:$AA$127,6,0))</f>
        <v/>
      </c>
      <c r="AY25" s="16" t="str">
        <f>IF(AW25="","",VLOOKUP($AV25,個人申込書!$V$6:$AA$127,5,0))</f>
        <v/>
      </c>
      <c r="AZ25" s="16">
        <v>19</v>
      </c>
      <c r="BA25" s="16">
        <f t="shared" si="37"/>
        <v>0</v>
      </c>
      <c r="BB25" s="16">
        <f t="shared" si="37"/>
        <v>0</v>
      </c>
      <c r="BC25" s="16">
        <f t="shared" si="37"/>
        <v>0</v>
      </c>
      <c r="BD25" s="16">
        <f t="shared" si="37"/>
        <v>0</v>
      </c>
      <c r="BE25" s="16">
        <f t="shared" si="37"/>
        <v>0</v>
      </c>
      <c r="BF25" s="16">
        <f t="shared" si="37"/>
        <v>0</v>
      </c>
      <c r="BG25" s="16">
        <f t="shared" si="37"/>
        <v>0</v>
      </c>
      <c r="BH25" s="16">
        <f t="shared" si="37"/>
        <v>0</v>
      </c>
      <c r="BI25" s="16">
        <f t="shared" si="37"/>
        <v>0</v>
      </c>
      <c r="BJ25" s="16">
        <f t="shared" si="37"/>
        <v>0</v>
      </c>
      <c r="BK25" s="16">
        <f t="shared" si="37"/>
        <v>0</v>
      </c>
      <c r="BL25" s="16">
        <f t="shared" si="37"/>
        <v>0</v>
      </c>
    </row>
    <row r="26" spans="1:65" ht="20.100000000000001" customHeight="1">
      <c r="A26" s="255" t="str">
        <f t="shared" si="26"/>
        <v/>
      </c>
      <c r="B26" s="255" t="str">
        <f t="shared" si="0"/>
        <v/>
      </c>
      <c r="C26" s="22" t="str">
        <f t="shared" si="1"/>
        <v/>
      </c>
      <c r="D26" s="68"/>
      <c r="E26" s="69"/>
      <c r="F26" s="68"/>
      <c r="G26" s="68"/>
      <c r="H26" s="68"/>
      <c r="I26" s="68"/>
      <c r="J26" s="123" t="str">
        <f t="shared" si="27"/>
        <v/>
      </c>
      <c r="K26" s="122" t="str">
        <f t="shared" si="28"/>
        <v/>
      </c>
      <c r="L26" s="22" t="str">
        <f t="shared" si="2"/>
        <v/>
      </c>
      <c r="M26" s="22" t="str">
        <f t="shared" si="3"/>
        <v>999:99.99</v>
      </c>
      <c r="O26" s="21" t="str">
        <f t="shared" si="35"/>
        <v/>
      </c>
      <c r="P26" s="21" t="str">
        <f t="shared" si="4"/>
        <v/>
      </c>
      <c r="Q26" s="21" t="str">
        <f t="shared" si="5"/>
        <v/>
      </c>
      <c r="R26" s="21" t="str">
        <f t="shared" si="6"/>
        <v/>
      </c>
      <c r="S26" s="21">
        <f t="shared" si="7"/>
        <v>0</v>
      </c>
      <c r="T26" s="21">
        <f t="shared" si="8"/>
        <v>0</v>
      </c>
      <c r="U26" s="21">
        <f t="shared" si="9"/>
        <v>0</v>
      </c>
      <c r="V26" s="21">
        <f t="shared" si="10"/>
        <v>0</v>
      </c>
      <c r="W26" s="21">
        <f t="shared" si="11"/>
        <v>0</v>
      </c>
      <c r="X26" s="21">
        <f t="shared" si="12"/>
        <v>0</v>
      </c>
      <c r="Y26" s="21">
        <f t="shared" si="13"/>
        <v>0</v>
      </c>
      <c r="Z26" s="21">
        <f t="shared" si="14"/>
        <v>0</v>
      </c>
      <c r="AA26" s="21">
        <f t="shared" si="15"/>
        <v>0</v>
      </c>
      <c r="AB26" s="67" t="str">
        <f t="shared" si="16"/>
        <v/>
      </c>
      <c r="AC26" s="67" t="str">
        <f t="shared" si="17"/>
        <v/>
      </c>
      <c r="AD26" s="67" t="str">
        <f t="shared" si="18"/>
        <v/>
      </c>
      <c r="AE26" s="67" t="str">
        <f t="shared" si="19"/>
        <v/>
      </c>
      <c r="AF26" s="67">
        <f t="shared" si="29"/>
        <v>0</v>
      </c>
      <c r="AG26" s="67">
        <f t="shared" si="30"/>
        <v>0</v>
      </c>
      <c r="AH26" s="67">
        <f t="shared" si="31"/>
        <v>0</v>
      </c>
      <c r="AI26" s="67">
        <f t="shared" si="32"/>
        <v>0</v>
      </c>
      <c r="AJ26" s="67">
        <f t="shared" si="20"/>
        <v>0</v>
      </c>
      <c r="AK26" s="67" t="str">
        <f t="shared" si="21"/>
        <v/>
      </c>
      <c r="AL26" s="21">
        <f t="shared" si="33"/>
        <v>0</v>
      </c>
      <c r="AM26" s="21" t="str">
        <f t="shared" si="22"/>
        <v/>
      </c>
      <c r="AN26" s="21" t="str">
        <f t="shared" si="23"/>
        <v/>
      </c>
      <c r="AO26" s="21" t="str">
        <f t="shared" si="24"/>
        <v/>
      </c>
      <c r="AP26" s="21" t="str">
        <f t="shared" si="25"/>
        <v/>
      </c>
      <c r="AV26" s="16">
        <v>20</v>
      </c>
      <c r="AW26" s="16" t="str">
        <f>IF(ISERROR(VLOOKUP($AV26,個人申込書!$V$5:$Z$147,2,0)),"",VLOOKUP($AV26,個人申込書!$V$5:$Z$147,2,0))</f>
        <v/>
      </c>
      <c r="AX26" s="16" t="str">
        <f>IF(AW26="","",VLOOKUP($AV26,個人申込書!$V$6:$AA$127,6,0))</f>
        <v/>
      </c>
      <c r="AY26" s="16" t="str">
        <f>IF(AW26="","",VLOOKUP($AV26,個人申込書!$V$6:$AA$127,5,0))</f>
        <v/>
      </c>
      <c r="AZ26" s="16">
        <v>20</v>
      </c>
      <c r="BA26" s="16">
        <f t="shared" si="37"/>
        <v>0</v>
      </c>
      <c r="BB26" s="16">
        <f t="shared" si="37"/>
        <v>0</v>
      </c>
      <c r="BC26" s="16">
        <f t="shared" si="37"/>
        <v>0</v>
      </c>
      <c r="BD26" s="16">
        <f t="shared" si="37"/>
        <v>0</v>
      </c>
      <c r="BE26" s="16">
        <f t="shared" si="37"/>
        <v>0</v>
      </c>
      <c r="BF26" s="16">
        <f t="shared" si="37"/>
        <v>0</v>
      </c>
      <c r="BG26" s="16">
        <f t="shared" si="37"/>
        <v>0</v>
      </c>
      <c r="BH26" s="16">
        <f t="shared" si="37"/>
        <v>0</v>
      </c>
      <c r="BI26" s="16">
        <f t="shared" si="37"/>
        <v>0</v>
      </c>
      <c r="BJ26" s="16">
        <f t="shared" si="37"/>
        <v>0</v>
      </c>
      <c r="BK26" s="16">
        <f t="shared" si="37"/>
        <v>0</v>
      </c>
      <c r="BL26" s="16">
        <f t="shared" si="37"/>
        <v>0</v>
      </c>
    </row>
    <row r="27" spans="1:65" ht="20.100000000000001" customHeight="1">
      <c r="A27" s="255" t="str">
        <f t="shared" si="26"/>
        <v/>
      </c>
      <c r="B27" s="255" t="str">
        <f t="shared" si="0"/>
        <v/>
      </c>
      <c r="C27" s="22" t="str">
        <f t="shared" si="1"/>
        <v/>
      </c>
      <c r="D27" s="68"/>
      <c r="E27" s="69"/>
      <c r="F27" s="68"/>
      <c r="G27" s="68"/>
      <c r="H27" s="68"/>
      <c r="I27" s="68"/>
      <c r="J27" s="123" t="str">
        <f t="shared" si="27"/>
        <v/>
      </c>
      <c r="K27" s="122" t="str">
        <f t="shared" si="28"/>
        <v/>
      </c>
      <c r="L27" s="22" t="str">
        <f t="shared" si="2"/>
        <v/>
      </c>
      <c r="M27" s="22" t="str">
        <f t="shared" si="3"/>
        <v>999:99.99</v>
      </c>
      <c r="O27" s="21" t="str">
        <f t="shared" si="35"/>
        <v/>
      </c>
      <c r="P27" s="21" t="str">
        <f t="shared" si="4"/>
        <v/>
      </c>
      <c r="Q27" s="21" t="str">
        <f t="shared" si="5"/>
        <v/>
      </c>
      <c r="R27" s="21" t="str">
        <f t="shared" si="6"/>
        <v/>
      </c>
      <c r="S27" s="21">
        <f t="shared" si="7"/>
        <v>0</v>
      </c>
      <c r="T27" s="21">
        <f t="shared" si="8"/>
        <v>0</v>
      </c>
      <c r="U27" s="21">
        <f t="shared" si="9"/>
        <v>0</v>
      </c>
      <c r="V27" s="21">
        <f t="shared" si="10"/>
        <v>0</v>
      </c>
      <c r="W27" s="21">
        <f t="shared" si="11"/>
        <v>0</v>
      </c>
      <c r="X27" s="21">
        <f t="shared" si="12"/>
        <v>0</v>
      </c>
      <c r="Y27" s="21">
        <f t="shared" si="13"/>
        <v>0</v>
      </c>
      <c r="Z27" s="21">
        <f t="shared" si="14"/>
        <v>0</v>
      </c>
      <c r="AA27" s="21">
        <f t="shared" si="15"/>
        <v>0</v>
      </c>
      <c r="AB27" s="67" t="str">
        <f t="shared" si="16"/>
        <v/>
      </c>
      <c r="AC27" s="67" t="str">
        <f t="shared" si="17"/>
        <v/>
      </c>
      <c r="AD27" s="67" t="str">
        <f t="shared" si="18"/>
        <v/>
      </c>
      <c r="AE27" s="67" t="str">
        <f t="shared" si="19"/>
        <v/>
      </c>
      <c r="AF27" s="67">
        <f t="shared" si="29"/>
        <v>0</v>
      </c>
      <c r="AG27" s="67">
        <f t="shared" si="30"/>
        <v>0</v>
      </c>
      <c r="AH27" s="67">
        <f t="shared" si="31"/>
        <v>0</v>
      </c>
      <c r="AI27" s="67">
        <f t="shared" si="32"/>
        <v>0</v>
      </c>
      <c r="AJ27" s="67">
        <f t="shared" si="20"/>
        <v>0</v>
      </c>
      <c r="AK27" s="67" t="str">
        <f t="shared" si="21"/>
        <v/>
      </c>
      <c r="AL27" s="21">
        <f t="shared" si="33"/>
        <v>0</v>
      </c>
      <c r="AM27" s="21" t="str">
        <f t="shared" si="22"/>
        <v/>
      </c>
      <c r="AN27" s="21" t="str">
        <f t="shared" si="23"/>
        <v/>
      </c>
      <c r="AO27" s="21" t="str">
        <f t="shared" si="24"/>
        <v/>
      </c>
      <c r="AP27" s="21" t="str">
        <f t="shared" si="25"/>
        <v/>
      </c>
      <c r="AQ27" s="19"/>
      <c r="AR27" s="19"/>
      <c r="AV27" s="16">
        <v>21</v>
      </c>
      <c r="AW27" s="16" t="str">
        <f>IF(ISERROR(VLOOKUP($AV27,個人申込書!$V$5:$Z$147,2,0)),"",VLOOKUP($AV27,個人申込書!$V$5:$Z$147,2,0))</f>
        <v/>
      </c>
      <c r="AX27" s="16" t="str">
        <f>IF(AW27="","",VLOOKUP($AV27,個人申込書!$V$6:$AA$127,6,0))</f>
        <v/>
      </c>
      <c r="AY27" s="16" t="str">
        <f>IF(AW27="","",VLOOKUP($AV27,個人申込書!$V$6:$AA$127,5,0))</f>
        <v/>
      </c>
      <c r="AZ27" s="16">
        <v>21</v>
      </c>
      <c r="BA27" s="16">
        <f t="shared" ref="BA27:BL36" si="38">COUNTIF($AB$6:$AE$65,BA$5&amp;$AW27)</f>
        <v>0</v>
      </c>
      <c r="BB27" s="16">
        <f t="shared" si="38"/>
        <v>0</v>
      </c>
      <c r="BC27" s="16">
        <f t="shared" si="38"/>
        <v>0</v>
      </c>
      <c r="BD27" s="16">
        <f t="shared" si="38"/>
        <v>0</v>
      </c>
      <c r="BE27" s="16">
        <f t="shared" si="38"/>
        <v>0</v>
      </c>
      <c r="BF27" s="16">
        <f t="shared" si="38"/>
        <v>0</v>
      </c>
      <c r="BG27" s="16">
        <f t="shared" si="38"/>
        <v>0</v>
      </c>
      <c r="BH27" s="16">
        <f t="shared" si="38"/>
        <v>0</v>
      </c>
      <c r="BI27" s="16">
        <f t="shared" si="38"/>
        <v>0</v>
      </c>
      <c r="BJ27" s="16">
        <f t="shared" si="38"/>
        <v>0</v>
      </c>
      <c r="BK27" s="16">
        <f t="shared" si="38"/>
        <v>0</v>
      </c>
      <c r="BL27" s="16">
        <f t="shared" si="38"/>
        <v>0</v>
      </c>
    </row>
    <row r="28" spans="1:65" s="20" customFormat="1" ht="20.100000000000001" customHeight="1">
      <c r="A28" s="255" t="str">
        <f t="shared" si="26"/>
        <v/>
      </c>
      <c r="B28" s="255" t="str">
        <f t="shared" si="0"/>
        <v/>
      </c>
      <c r="C28" s="22" t="str">
        <f t="shared" si="1"/>
        <v/>
      </c>
      <c r="D28" s="68"/>
      <c r="E28" s="69"/>
      <c r="F28" s="68"/>
      <c r="G28" s="68"/>
      <c r="H28" s="68"/>
      <c r="I28" s="68"/>
      <c r="J28" s="123" t="str">
        <f t="shared" si="27"/>
        <v/>
      </c>
      <c r="K28" s="122" t="str">
        <f t="shared" si="28"/>
        <v/>
      </c>
      <c r="L28" s="22" t="str">
        <f t="shared" si="2"/>
        <v/>
      </c>
      <c r="M28" s="22" t="str">
        <f t="shared" si="3"/>
        <v>999:99.99</v>
      </c>
      <c r="O28" s="21" t="str">
        <f t="shared" si="35"/>
        <v/>
      </c>
      <c r="P28" s="21" t="str">
        <f t="shared" si="4"/>
        <v/>
      </c>
      <c r="Q28" s="21" t="str">
        <f t="shared" si="5"/>
        <v/>
      </c>
      <c r="R28" s="21" t="str">
        <f t="shared" si="6"/>
        <v/>
      </c>
      <c r="S28" s="21">
        <f t="shared" si="7"/>
        <v>0</v>
      </c>
      <c r="T28" s="21">
        <f t="shared" si="8"/>
        <v>0</v>
      </c>
      <c r="U28" s="21">
        <f t="shared" si="9"/>
        <v>0</v>
      </c>
      <c r="V28" s="21">
        <f t="shared" si="10"/>
        <v>0</v>
      </c>
      <c r="W28" s="21">
        <f t="shared" si="11"/>
        <v>0</v>
      </c>
      <c r="X28" s="21">
        <f t="shared" si="12"/>
        <v>0</v>
      </c>
      <c r="Y28" s="21">
        <f t="shared" si="13"/>
        <v>0</v>
      </c>
      <c r="Z28" s="21">
        <f t="shared" si="14"/>
        <v>0</v>
      </c>
      <c r="AA28" s="21">
        <f t="shared" si="15"/>
        <v>0</v>
      </c>
      <c r="AB28" s="67" t="str">
        <f t="shared" si="16"/>
        <v/>
      </c>
      <c r="AC28" s="67" t="str">
        <f t="shared" si="17"/>
        <v/>
      </c>
      <c r="AD28" s="67" t="str">
        <f t="shared" si="18"/>
        <v/>
      </c>
      <c r="AE28" s="67" t="str">
        <f t="shared" si="19"/>
        <v/>
      </c>
      <c r="AF28" s="67">
        <f t="shared" si="29"/>
        <v>0</v>
      </c>
      <c r="AG28" s="67">
        <f t="shared" si="30"/>
        <v>0</v>
      </c>
      <c r="AH28" s="67">
        <f t="shared" si="31"/>
        <v>0</v>
      </c>
      <c r="AI28" s="67">
        <f t="shared" si="32"/>
        <v>0</v>
      </c>
      <c r="AJ28" s="67">
        <f t="shared" si="20"/>
        <v>0</v>
      </c>
      <c r="AK28" s="67" t="str">
        <f t="shared" si="21"/>
        <v/>
      </c>
      <c r="AL28" s="21">
        <f t="shared" si="33"/>
        <v>0</v>
      </c>
      <c r="AM28" s="21" t="str">
        <f t="shared" si="22"/>
        <v/>
      </c>
      <c r="AN28" s="21" t="str">
        <f t="shared" si="23"/>
        <v/>
      </c>
      <c r="AO28" s="21" t="str">
        <f t="shared" si="24"/>
        <v/>
      </c>
      <c r="AP28" s="21" t="str">
        <f t="shared" si="25"/>
        <v/>
      </c>
      <c r="AQ28" s="16"/>
      <c r="AR28" s="16"/>
      <c r="AV28" s="16">
        <v>22</v>
      </c>
      <c r="AW28" s="16" t="str">
        <f>IF(ISERROR(VLOOKUP($AV28,個人申込書!$V$5:$Z$147,2,0)),"",VLOOKUP($AV28,個人申込書!$V$5:$Z$147,2,0))</f>
        <v/>
      </c>
      <c r="AX28" s="16" t="str">
        <f>IF(AW28="","",VLOOKUP($AV28,個人申込書!$V$6:$AA$127,6,0))</f>
        <v/>
      </c>
      <c r="AY28" s="16" t="str">
        <f>IF(AW28="","",VLOOKUP($AV28,個人申込書!$V$6:$AA$127,5,0))</f>
        <v/>
      </c>
      <c r="AZ28" s="16">
        <v>22</v>
      </c>
      <c r="BA28" s="16">
        <f t="shared" si="38"/>
        <v>0</v>
      </c>
      <c r="BB28" s="16">
        <f t="shared" si="38"/>
        <v>0</v>
      </c>
      <c r="BC28" s="16">
        <f t="shared" si="38"/>
        <v>0</v>
      </c>
      <c r="BD28" s="16">
        <f t="shared" si="38"/>
        <v>0</v>
      </c>
      <c r="BE28" s="16">
        <f t="shared" si="38"/>
        <v>0</v>
      </c>
      <c r="BF28" s="16">
        <f t="shared" si="38"/>
        <v>0</v>
      </c>
      <c r="BG28" s="16">
        <f t="shared" si="38"/>
        <v>0</v>
      </c>
      <c r="BH28" s="16">
        <f t="shared" si="38"/>
        <v>0</v>
      </c>
      <c r="BI28" s="16">
        <f t="shared" si="38"/>
        <v>0</v>
      </c>
      <c r="BJ28" s="16">
        <f t="shared" si="38"/>
        <v>0</v>
      </c>
      <c r="BK28" s="16">
        <f t="shared" si="38"/>
        <v>0</v>
      </c>
      <c r="BL28" s="16">
        <f t="shared" si="38"/>
        <v>0</v>
      </c>
    </row>
    <row r="29" spans="1:65" s="19" customFormat="1" ht="20.100000000000001" customHeight="1">
      <c r="A29" s="255" t="str">
        <f t="shared" si="26"/>
        <v/>
      </c>
      <c r="B29" s="255" t="str">
        <f t="shared" si="0"/>
        <v/>
      </c>
      <c r="C29" s="22" t="str">
        <f t="shared" si="1"/>
        <v/>
      </c>
      <c r="D29" s="68"/>
      <c r="E29" s="69"/>
      <c r="F29" s="68"/>
      <c r="G29" s="68"/>
      <c r="H29" s="68"/>
      <c r="I29" s="68"/>
      <c r="J29" s="123" t="str">
        <f t="shared" si="27"/>
        <v/>
      </c>
      <c r="K29" s="122" t="str">
        <f t="shared" si="28"/>
        <v/>
      </c>
      <c r="L29" s="22" t="str">
        <f t="shared" si="2"/>
        <v/>
      </c>
      <c r="M29" s="22" t="str">
        <f t="shared" si="3"/>
        <v>999:99.99</v>
      </c>
      <c r="O29" s="21" t="str">
        <f t="shared" si="35"/>
        <v/>
      </c>
      <c r="P29" s="21" t="str">
        <f t="shared" si="4"/>
        <v/>
      </c>
      <c r="Q29" s="21" t="str">
        <f t="shared" si="5"/>
        <v/>
      </c>
      <c r="R29" s="21" t="str">
        <f t="shared" si="6"/>
        <v/>
      </c>
      <c r="S29" s="21">
        <f t="shared" si="7"/>
        <v>0</v>
      </c>
      <c r="T29" s="21">
        <f t="shared" si="8"/>
        <v>0</v>
      </c>
      <c r="U29" s="21">
        <f t="shared" si="9"/>
        <v>0</v>
      </c>
      <c r="V29" s="21">
        <f t="shared" si="10"/>
        <v>0</v>
      </c>
      <c r="W29" s="21">
        <f t="shared" si="11"/>
        <v>0</v>
      </c>
      <c r="X29" s="21">
        <f t="shared" si="12"/>
        <v>0</v>
      </c>
      <c r="Y29" s="21">
        <f t="shared" si="13"/>
        <v>0</v>
      </c>
      <c r="Z29" s="21">
        <f t="shared" si="14"/>
        <v>0</v>
      </c>
      <c r="AA29" s="21">
        <f t="shared" si="15"/>
        <v>0</v>
      </c>
      <c r="AB29" s="67" t="str">
        <f t="shared" si="16"/>
        <v/>
      </c>
      <c r="AC29" s="67" t="str">
        <f t="shared" si="17"/>
        <v/>
      </c>
      <c r="AD29" s="67" t="str">
        <f t="shared" si="18"/>
        <v/>
      </c>
      <c r="AE29" s="67" t="str">
        <f t="shared" si="19"/>
        <v/>
      </c>
      <c r="AF29" s="67">
        <f t="shared" si="29"/>
        <v>0</v>
      </c>
      <c r="AG29" s="67">
        <f t="shared" si="30"/>
        <v>0</v>
      </c>
      <c r="AH29" s="67">
        <f t="shared" si="31"/>
        <v>0</v>
      </c>
      <c r="AI29" s="67">
        <f t="shared" si="32"/>
        <v>0</v>
      </c>
      <c r="AJ29" s="67">
        <f t="shared" si="20"/>
        <v>0</v>
      </c>
      <c r="AK29" s="67" t="str">
        <f t="shared" si="21"/>
        <v/>
      </c>
      <c r="AL29" s="21">
        <f t="shared" si="33"/>
        <v>0</v>
      </c>
      <c r="AM29" s="21" t="str">
        <f t="shared" si="22"/>
        <v/>
      </c>
      <c r="AN29" s="21" t="str">
        <f t="shared" si="23"/>
        <v/>
      </c>
      <c r="AO29" s="21" t="str">
        <f t="shared" si="24"/>
        <v/>
      </c>
      <c r="AP29" s="21" t="str">
        <f t="shared" si="25"/>
        <v/>
      </c>
      <c r="AQ29" s="16"/>
      <c r="AR29" s="16"/>
      <c r="AV29" s="16">
        <v>23</v>
      </c>
      <c r="AW29" s="16" t="str">
        <f>IF(ISERROR(VLOOKUP($AV29,個人申込書!$V$5:$Z$147,2,0)),"",VLOOKUP($AV29,個人申込書!$V$5:$Z$147,2,0))</f>
        <v/>
      </c>
      <c r="AX29" s="16" t="str">
        <f>IF(AW29="","",VLOOKUP($AV29,個人申込書!$V$6:$AA$127,6,0))</f>
        <v/>
      </c>
      <c r="AY29" s="16" t="str">
        <f>IF(AW29="","",VLOOKUP($AV29,個人申込書!$V$6:$AA$127,5,0))</f>
        <v/>
      </c>
      <c r="AZ29" s="16">
        <v>23</v>
      </c>
      <c r="BA29" s="16">
        <f t="shared" si="38"/>
        <v>0</v>
      </c>
      <c r="BB29" s="16">
        <f t="shared" si="38"/>
        <v>0</v>
      </c>
      <c r="BC29" s="16">
        <f t="shared" si="38"/>
        <v>0</v>
      </c>
      <c r="BD29" s="16">
        <f t="shared" si="38"/>
        <v>0</v>
      </c>
      <c r="BE29" s="16">
        <f t="shared" si="38"/>
        <v>0</v>
      </c>
      <c r="BF29" s="16">
        <f t="shared" si="38"/>
        <v>0</v>
      </c>
      <c r="BG29" s="16">
        <f t="shared" si="38"/>
        <v>0</v>
      </c>
      <c r="BH29" s="16">
        <f t="shared" si="38"/>
        <v>0</v>
      </c>
      <c r="BI29" s="16">
        <f t="shared" si="38"/>
        <v>0</v>
      </c>
      <c r="BJ29" s="16">
        <f t="shared" si="38"/>
        <v>0</v>
      </c>
      <c r="BK29" s="16">
        <f t="shared" si="38"/>
        <v>0</v>
      </c>
      <c r="BL29" s="16">
        <f t="shared" si="38"/>
        <v>0</v>
      </c>
    </row>
    <row r="30" spans="1:65" ht="20.100000000000001" customHeight="1">
      <c r="A30" s="255" t="str">
        <f t="shared" si="26"/>
        <v/>
      </c>
      <c r="B30" s="255" t="str">
        <f t="shared" si="0"/>
        <v/>
      </c>
      <c r="C30" s="22" t="str">
        <f t="shared" si="1"/>
        <v/>
      </c>
      <c r="D30" s="68"/>
      <c r="E30" s="69"/>
      <c r="F30" s="68"/>
      <c r="G30" s="68"/>
      <c r="H30" s="68"/>
      <c r="I30" s="68"/>
      <c r="J30" s="123" t="str">
        <f t="shared" si="27"/>
        <v/>
      </c>
      <c r="K30" s="122" t="str">
        <f t="shared" si="28"/>
        <v/>
      </c>
      <c r="L30" s="22" t="str">
        <f t="shared" si="2"/>
        <v/>
      </c>
      <c r="M30" s="22" t="str">
        <f t="shared" si="3"/>
        <v>999:99.99</v>
      </c>
      <c r="O30" s="21" t="str">
        <f t="shared" si="35"/>
        <v/>
      </c>
      <c r="P30" s="21" t="str">
        <f t="shared" si="4"/>
        <v/>
      </c>
      <c r="Q30" s="21" t="str">
        <f t="shared" si="5"/>
        <v/>
      </c>
      <c r="R30" s="21" t="str">
        <f t="shared" si="6"/>
        <v/>
      </c>
      <c r="S30" s="21">
        <f t="shared" si="7"/>
        <v>0</v>
      </c>
      <c r="T30" s="21">
        <f t="shared" si="8"/>
        <v>0</v>
      </c>
      <c r="U30" s="21">
        <f t="shared" si="9"/>
        <v>0</v>
      </c>
      <c r="V30" s="21">
        <f t="shared" si="10"/>
        <v>0</v>
      </c>
      <c r="W30" s="21">
        <f t="shared" si="11"/>
        <v>0</v>
      </c>
      <c r="X30" s="21">
        <f t="shared" si="12"/>
        <v>0</v>
      </c>
      <c r="Y30" s="21">
        <f t="shared" si="13"/>
        <v>0</v>
      </c>
      <c r="Z30" s="21">
        <f t="shared" si="14"/>
        <v>0</v>
      </c>
      <c r="AA30" s="21">
        <f t="shared" si="15"/>
        <v>0</v>
      </c>
      <c r="AB30" s="67" t="str">
        <f t="shared" si="16"/>
        <v/>
      </c>
      <c r="AC30" s="67" t="str">
        <f t="shared" si="17"/>
        <v/>
      </c>
      <c r="AD30" s="67" t="str">
        <f t="shared" si="18"/>
        <v/>
      </c>
      <c r="AE30" s="67" t="str">
        <f t="shared" si="19"/>
        <v/>
      </c>
      <c r="AF30" s="67">
        <f t="shared" si="29"/>
        <v>0</v>
      </c>
      <c r="AG30" s="67">
        <f t="shared" si="30"/>
        <v>0</v>
      </c>
      <c r="AH30" s="67">
        <f t="shared" si="31"/>
        <v>0</v>
      </c>
      <c r="AI30" s="67">
        <f t="shared" si="32"/>
        <v>0</v>
      </c>
      <c r="AJ30" s="67">
        <f t="shared" si="20"/>
        <v>0</v>
      </c>
      <c r="AK30" s="67" t="str">
        <f t="shared" si="21"/>
        <v/>
      </c>
      <c r="AL30" s="21">
        <f t="shared" si="33"/>
        <v>0</v>
      </c>
      <c r="AM30" s="21" t="str">
        <f t="shared" si="22"/>
        <v/>
      </c>
      <c r="AN30" s="21" t="str">
        <f t="shared" si="23"/>
        <v/>
      </c>
      <c r="AO30" s="21" t="str">
        <f t="shared" si="24"/>
        <v/>
      </c>
      <c r="AP30" s="21" t="str">
        <f t="shared" si="25"/>
        <v/>
      </c>
      <c r="AV30" s="16">
        <v>24</v>
      </c>
      <c r="AW30" s="16" t="str">
        <f>IF(ISERROR(VLOOKUP($AV30,個人申込書!$V$5:$Z$147,2,0)),"",VLOOKUP($AV30,個人申込書!$V$5:$Z$147,2,0))</f>
        <v/>
      </c>
      <c r="AX30" s="16" t="str">
        <f>IF(AW30="","",VLOOKUP($AV30,個人申込書!$V$6:$AA$127,6,0))</f>
        <v/>
      </c>
      <c r="AY30" s="16" t="str">
        <f>IF(AW30="","",VLOOKUP($AV30,個人申込書!$V$6:$AA$127,5,0))</f>
        <v/>
      </c>
      <c r="AZ30" s="16">
        <v>24</v>
      </c>
      <c r="BA30" s="16">
        <f t="shared" si="38"/>
        <v>0</v>
      </c>
      <c r="BB30" s="16">
        <f t="shared" si="38"/>
        <v>0</v>
      </c>
      <c r="BC30" s="16">
        <f t="shared" si="38"/>
        <v>0</v>
      </c>
      <c r="BD30" s="16">
        <f t="shared" si="38"/>
        <v>0</v>
      </c>
      <c r="BE30" s="16">
        <f t="shared" si="38"/>
        <v>0</v>
      </c>
      <c r="BF30" s="16">
        <f t="shared" si="38"/>
        <v>0</v>
      </c>
      <c r="BG30" s="16">
        <f t="shared" si="38"/>
        <v>0</v>
      </c>
      <c r="BH30" s="16">
        <f t="shared" si="38"/>
        <v>0</v>
      </c>
      <c r="BI30" s="16">
        <f t="shared" si="38"/>
        <v>0</v>
      </c>
      <c r="BJ30" s="16">
        <f t="shared" si="38"/>
        <v>0</v>
      </c>
      <c r="BK30" s="16">
        <f t="shared" si="38"/>
        <v>0</v>
      </c>
      <c r="BL30" s="16">
        <f t="shared" si="38"/>
        <v>0</v>
      </c>
    </row>
    <row r="31" spans="1:65" ht="20.100000000000001" customHeight="1">
      <c r="A31" s="255" t="str">
        <f t="shared" si="26"/>
        <v/>
      </c>
      <c r="B31" s="255" t="str">
        <f t="shared" si="0"/>
        <v/>
      </c>
      <c r="C31" s="22" t="str">
        <f t="shared" si="1"/>
        <v/>
      </c>
      <c r="D31" s="68"/>
      <c r="E31" s="69"/>
      <c r="F31" s="68"/>
      <c r="G31" s="68"/>
      <c r="H31" s="68"/>
      <c r="I31" s="68"/>
      <c r="J31" s="123" t="str">
        <f t="shared" si="27"/>
        <v/>
      </c>
      <c r="K31" s="122" t="str">
        <f t="shared" si="28"/>
        <v/>
      </c>
      <c r="L31" s="22" t="str">
        <f t="shared" si="2"/>
        <v/>
      </c>
      <c r="M31" s="22" t="str">
        <f t="shared" si="3"/>
        <v>999:99.99</v>
      </c>
      <c r="O31" s="21" t="str">
        <f t="shared" si="35"/>
        <v/>
      </c>
      <c r="P31" s="21" t="str">
        <f t="shared" si="4"/>
        <v/>
      </c>
      <c r="Q31" s="21" t="str">
        <f t="shared" si="5"/>
        <v/>
      </c>
      <c r="R31" s="21" t="str">
        <f t="shared" si="6"/>
        <v/>
      </c>
      <c r="S31" s="21">
        <f t="shared" si="7"/>
        <v>0</v>
      </c>
      <c r="T31" s="21">
        <f t="shared" si="8"/>
        <v>0</v>
      </c>
      <c r="U31" s="21">
        <f t="shared" si="9"/>
        <v>0</v>
      </c>
      <c r="V31" s="21">
        <f t="shared" si="10"/>
        <v>0</v>
      </c>
      <c r="W31" s="21">
        <f t="shared" si="11"/>
        <v>0</v>
      </c>
      <c r="X31" s="21">
        <f t="shared" si="12"/>
        <v>0</v>
      </c>
      <c r="Y31" s="21">
        <f t="shared" si="13"/>
        <v>0</v>
      </c>
      <c r="Z31" s="21">
        <f t="shared" si="14"/>
        <v>0</v>
      </c>
      <c r="AA31" s="21">
        <f t="shared" si="15"/>
        <v>0</v>
      </c>
      <c r="AB31" s="67" t="str">
        <f t="shared" si="16"/>
        <v/>
      </c>
      <c r="AC31" s="67" t="str">
        <f t="shared" si="17"/>
        <v/>
      </c>
      <c r="AD31" s="67" t="str">
        <f t="shared" si="18"/>
        <v/>
      </c>
      <c r="AE31" s="67" t="str">
        <f t="shared" si="19"/>
        <v/>
      </c>
      <c r="AF31" s="67">
        <f t="shared" si="29"/>
        <v>0</v>
      </c>
      <c r="AG31" s="67">
        <f t="shared" si="30"/>
        <v>0</v>
      </c>
      <c r="AH31" s="67">
        <f t="shared" si="31"/>
        <v>0</v>
      </c>
      <c r="AI31" s="67">
        <f t="shared" si="32"/>
        <v>0</v>
      </c>
      <c r="AJ31" s="67">
        <f t="shared" si="20"/>
        <v>0</v>
      </c>
      <c r="AK31" s="67" t="str">
        <f t="shared" si="21"/>
        <v/>
      </c>
      <c r="AL31" s="21">
        <f t="shared" si="33"/>
        <v>0</v>
      </c>
      <c r="AM31" s="21" t="str">
        <f t="shared" si="22"/>
        <v/>
      </c>
      <c r="AN31" s="21" t="str">
        <f t="shared" si="23"/>
        <v/>
      </c>
      <c r="AO31" s="21" t="str">
        <f t="shared" si="24"/>
        <v/>
      </c>
      <c r="AP31" s="21" t="str">
        <f t="shared" si="25"/>
        <v/>
      </c>
      <c r="AV31" s="16">
        <v>25</v>
      </c>
      <c r="AW31" s="16" t="str">
        <f>IF(ISERROR(VLOOKUP($AV31,個人申込書!$V$5:$Z$147,2,0)),"",VLOOKUP($AV31,個人申込書!$V$5:$Z$147,2,0))</f>
        <v/>
      </c>
      <c r="AX31" s="16" t="str">
        <f>IF(AW31="","",VLOOKUP($AV31,個人申込書!$V$6:$AA$127,6,0))</f>
        <v/>
      </c>
      <c r="AY31" s="16" t="str">
        <f>IF(AW31="","",VLOOKUP($AV31,個人申込書!$V$6:$AA$127,5,0))</f>
        <v/>
      </c>
      <c r="AZ31" s="16">
        <v>25</v>
      </c>
      <c r="BA31" s="16">
        <f t="shared" si="38"/>
        <v>0</v>
      </c>
      <c r="BB31" s="16">
        <f t="shared" si="38"/>
        <v>0</v>
      </c>
      <c r="BC31" s="16">
        <f t="shared" si="38"/>
        <v>0</v>
      </c>
      <c r="BD31" s="16">
        <f t="shared" si="38"/>
        <v>0</v>
      </c>
      <c r="BE31" s="16">
        <f t="shared" si="38"/>
        <v>0</v>
      </c>
      <c r="BF31" s="16">
        <f t="shared" si="38"/>
        <v>0</v>
      </c>
      <c r="BG31" s="16">
        <f t="shared" si="38"/>
        <v>0</v>
      </c>
      <c r="BH31" s="16">
        <f t="shared" si="38"/>
        <v>0</v>
      </c>
      <c r="BI31" s="16">
        <f t="shared" si="38"/>
        <v>0</v>
      </c>
      <c r="BJ31" s="16">
        <f t="shared" si="38"/>
        <v>0</v>
      </c>
      <c r="BK31" s="16">
        <f t="shared" si="38"/>
        <v>0</v>
      </c>
      <c r="BL31" s="16">
        <f t="shared" si="38"/>
        <v>0</v>
      </c>
    </row>
    <row r="32" spans="1:65" ht="20.100000000000001" customHeight="1">
      <c r="A32" s="255" t="str">
        <f t="shared" si="26"/>
        <v/>
      </c>
      <c r="B32" s="255" t="str">
        <f t="shared" si="0"/>
        <v/>
      </c>
      <c r="C32" s="22" t="str">
        <f t="shared" si="1"/>
        <v/>
      </c>
      <c r="D32" s="68"/>
      <c r="E32" s="69"/>
      <c r="F32" s="68"/>
      <c r="G32" s="68"/>
      <c r="H32" s="68"/>
      <c r="I32" s="68"/>
      <c r="J32" s="123" t="str">
        <f t="shared" si="27"/>
        <v/>
      </c>
      <c r="K32" s="122" t="str">
        <f t="shared" si="28"/>
        <v/>
      </c>
      <c r="L32" s="22" t="str">
        <f t="shared" si="2"/>
        <v/>
      </c>
      <c r="M32" s="22" t="str">
        <f t="shared" si="3"/>
        <v>999:99.99</v>
      </c>
      <c r="O32" s="21" t="str">
        <f t="shared" si="35"/>
        <v/>
      </c>
      <c r="P32" s="21" t="str">
        <f t="shared" si="4"/>
        <v/>
      </c>
      <c r="Q32" s="21" t="str">
        <f t="shared" si="5"/>
        <v/>
      </c>
      <c r="R32" s="21" t="str">
        <f t="shared" si="6"/>
        <v/>
      </c>
      <c r="S32" s="21">
        <f t="shared" si="7"/>
        <v>0</v>
      </c>
      <c r="T32" s="21">
        <f t="shared" si="8"/>
        <v>0</v>
      </c>
      <c r="U32" s="21">
        <f t="shared" si="9"/>
        <v>0</v>
      </c>
      <c r="V32" s="21">
        <f t="shared" si="10"/>
        <v>0</v>
      </c>
      <c r="W32" s="21">
        <f t="shared" si="11"/>
        <v>0</v>
      </c>
      <c r="X32" s="21">
        <f t="shared" si="12"/>
        <v>0</v>
      </c>
      <c r="Y32" s="21">
        <f t="shared" si="13"/>
        <v>0</v>
      </c>
      <c r="Z32" s="21">
        <f t="shared" si="14"/>
        <v>0</v>
      </c>
      <c r="AA32" s="21">
        <f t="shared" si="15"/>
        <v>0</v>
      </c>
      <c r="AB32" s="67" t="str">
        <f t="shared" si="16"/>
        <v/>
      </c>
      <c r="AC32" s="67" t="str">
        <f t="shared" si="17"/>
        <v/>
      </c>
      <c r="AD32" s="67" t="str">
        <f t="shared" si="18"/>
        <v/>
      </c>
      <c r="AE32" s="67" t="str">
        <f t="shared" si="19"/>
        <v/>
      </c>
      <c r="AF32" s="67">
        <f t="shared" si="29"/>
        <v>0</v>
      </c>
      <c r="AG32" s="67">
        <f t="shared" si="30"/>
        <v>0</v>
      </c>
      <c r="AH32" s="67">
        <f t="shared" si="31"/>
        <v>0</v>
      </c>
      <c r="AI32" s="67">
        <f t="shared" si="32"/>
        <v>0</v>
      </c>
      <c r="AJ32" s="67">
        <f t="shared" si="20"/>
        <v>0</v>
      </c>
      <c r="AK32" s="67" t="str">
        <f t="shared" si="21"/>
        <v/>
      </c>
      <c r="AL32" s="21">
        <f t="shared" si="33"/>
        <v>0</v>
      </c>
      <c r="AM32" s="21" t="str">
        <f t="shared" si="22"/>
        <v/>
      </c>
      <c r="AN32" s="21" t="str">
        <f t="shared" si="23"/>
        <v/>
      </c>
      <c r="AO32" s="21" t="str">
        <f t="shared" si="24"/>
        <v/>
      </c>
      <c r="AP32" s="21" t="str">
        <f t="shared" si="25"/>
        <v/>
      </c>
      <c r="AV32" s="16">
        <v>26</v>
      </c>
      <c r="AW32" s="16" t="str">
        <f>IF(ISERROR(VLOOKUP($AV32,個人申込書!$V$5:$Z$147,2,0)),"",VLOOKUP($AV32,個人申込書!$V$5:$Z$147,2,0))</f>
        <v/>
      </c>
      <c r="AX32" s="16" t="str">
        <f>IF(AW32="","",VLOOKUP($AV32,個人申込書!$V$6:$AA$127,6,0))</f>
        <v/>
      </c>
      <c r="AY32" s="16" t="str">
        <f>IF(AW32="","",VLOOKUP($AV32,個人申込書!$V$6:$AA$127,5,0))</f>
        <v/>
      </c>
      <c r="AZ32" s="16">
        <v>26</v>
      </c>
      <c r="BA32" s="16">
        <f t="shared" si="38"/>
        <v>0</v>
      </c>
      <c r="BB32" s="16">
        <f t="shared" si="38"/>
        <v>0</v>
      </c>
      <c r="BC32" s="16">
        <f t="shared" si="38"/>
        <v>0</v>
      </c>
      <c r="BD32" s="16">
        <f t="shared" si="38"/>
        <v>0</v>
      </c>
      <c r="BE32" s="16">
        <f t="shared" si="38"/>
        <v>0</v>
      </c>
      <c r="BF32" s="16">
        <f t="shared" si="38"/>
        <v>0</v>
      </c>
      <c r="BG32" s="16">
        <f t="shared" si="38"/>
        <v>0</v>
      </c>
      <c r="BH32" s="16">
        <f t="shared" si="38"/>
        <v>0</v>
      </c>
      <c r="BI32" s="16">
        <f t="shared" si="38"/>
        <v>0</v>
      </c>
      <c r="BJ32" s="16">
        <f t="shared" si="38"/>
        <v>0</v>
      </c>
      <c r="BK32" s="16">
        <f t="shared" si="38"/>
        <v>0</v>
      </c>
      <c r="BL32" s="16">
        <f t="shared" si="38"/>
        <v>0</v>
      </c>
    </row>
    <row r="33" spans="1:64" ht="20.100000000000001" customHeight="1">
      <c r="A33" s="255" t="str">
        <f t="shared" si="26"/>
        <v/>
      </c>
      <c r="B33" s="255" t="str">
        <f t="shared" si="0"/>
        <v/>
      </c>
      <c r="C33" s="22" t="str">
        <f t="shared" si="1"/>
        <v/>
      </c>
      <c r="D33" s="68"/>
      <c r="E33" s="69"/>
      <c r="F33" s="68"/>
      <c r="G33" s="68"/>
      <c r="H33" s="68"/>
      <c r="I33" s="68"/>
      <c r="J33" s="123" t="str">
        <f t="shared" si="27"/>
        <v/>
      </c>
      <c r="K33" s="122" t="str">
        <f t="shared" si="28"/>
        <v/>
      </c>
      <c r="L33" s="22" t="str">
        <f t="shared" si="2"/>
        <v/>
      </c>
      <c r="M33" s="22" t="str">
        <f t="shared" si="3"/>
        <v>999:99.99</v>
      </c>
      <c r="O33" s="21" t="str">
        <f t="shared" si="35"/>
        <v/>
      </c>
      <c r="P33" s="21" t="str">
        <f t="shared" si="4"/>
        <v/>
      </c>
      <c r="Q33" s="21" t="str">
        <f t="shared" si="5"/>
        <v/>
      </c>
      <c r="R33" s="21" t="str">
        <f t="shared" si="6"/>
        <v/>
      </c>
      <c r="S33" s="21">
        <f t="shared" si="7"/>
        <v>0</v>
      </c>
      <c r="T33" s="21">
        <f t="shared" si="8"/>
        <v>0</v>
      </c>
      <c r="U33" s="21">
        <f t="shared" si="9"/>
        <v>0</v>
      </c>
      <c r="V33" s="21">
        <f t="shared" si="10"/>
        <v>0</v>
      </c>
      <c r="W33" s="21">
        <f t="shared" si="11"/>
        <v>0</v>
      </c>
      <c r="X33" s="21">
        <f t="shared" si="12"/>
        <v>0</v>
      </c>
      <c r="Y33" s="21">
        <f t="shared" si="13"/>
        <v>0</v>
      </c>
      <c r="Z33" s="21">
        <f t="shared" si="14"/>
        <v>0</v>
      </c>
      <c r="AA33" s="21">
        <f t="shared" si="15"/>
        <v>0</v>
      </c>
      <c r="AB33" s="67" t="str">
        <f t="shared" si="16"/>
        <v/>
      </c>
      <c r="AC33" s="67" t="str">
        <f t="shared" si="17"/>
        <v/>
      </c>
      <c r="AD33" s="67" t="str">
        <f t="shared" si="18"/>
        <v/>
      </c>
      <c r="AE33" s="67" t="str">
        <f t="shared" si="19"/>
        <v/>
      </c>
      <c r="AF33" s="67">
        <f t="shared" si="29"/>
        <v>0</v>
      </c>
      <c r="AG33" s="67">
        <f t="shared" si="30"/>
        <v>0</v>
      </c>
      <c r="AH33" s="67">
        <f t="shared" si="31"/>
        <v>0</v>
      </c>
      <c r="AI33" s="67">
        <f t="shared" si="32"/>
        <v>0</v>
      </c>
      <c r="AJ33" s="67">
        <f t="shared" si="20"/>
        <v>0</v>
      </c>
      <c r="AK33" s="67" t="str">
        <f t="shared" si="21"/>
        <v/>
      </c>
      <c r="AL33" s="21">
        <f t="shared" si="33"/>
        <v>0</v>
      </c>
      <c r="AM33" s="21" t="str">
        <f t="shared" si="22"/>
        <v/>
      </c>
      <c r="AN33" s="21" t="str">
        <f t="shared" si="23"/>
        <v/>
      </c>
      <c r="AO33" s="21" t="str">
        <f t="shared" si="24"/>
        <v/>
      </c>
      <c r="AP33" s="21" t="str">
        <f t="shared" si="25"/>
        <v/>
      </c>
      <c r="AV33" s="16">
        <v>27</v>
      </c>
      <c r="AW33" s="16" t="str">
        <f>IF(ISERROR(VLOOKUP($AV33,個人申込書!$V$5:$Z$147,2,0)),"",VLOOKUP($AV33,個人申込書!$V$5:$Z$147,2,0))</f>
        <v/>
      </c>
      <c r="AX33" s="16" t="str">
        <f>IF(AW33="","",VLOOKUP($AV33,個人申込書!$V$6:$AA$127,6,0))</f>
        <v/>
      </c>
      <c r="AY33" s="16" t="str">
        <f>IF(AW33="","",VLOOKUP($AV33,個人申込書!$V$6:$AA$127,5,0))</f>
        <v/>
      </c>
      <c r="AZ33" s="16">
        <v>27</v>
      </c>
      <c r="BA33" s="16">
        <f t="shared" si="38"/>
        <v>0</v>
      </c>
      <c r="BB33" s="16">
        <f t="shared" si="38"/>
        <v>0</v>
      </c>
      <c r="BC33" s="16">
        <f t="shared" si="38"/>
        <v>0</v>
      </c>
      <c r="BD33" s="16">
        <f t="shared" si="38"/>
        <v>0</v>
      </c>
      <c r="BE33" s="16">
        <f t="shared" si="38"/>
        <v>0</v>
      </c>
      <c r="BF33" s="16">
        <f t="shared" si="38"/>
        <v>0</v>
      </c>
      <c r="BG33" s="16">
        <f t="shared" si="38"/>
        <v>0</v>
      </c>
      <c r="BH33" s="16">
        <f t="shared" si="38"/>
        <v>0</v>
      </c>
      <c r="BI33" s="16">
        <f t="shared" si="38"/>
        <v>0</v>
      </c>
      <c r="BJ33" s="16">
        <f t="shared" si="38"/>
        <v>0</v>
      </c>
      <c r="BK33" s="16">
        <f t="shared" si="38"/>
        <v>0</v>
      </c>
      <c r="BL33" s="16">
        <f t="shared" si="38"/>
        <v>0</v>
      </c>
    </row>
    <row r="34" spans="1:64" ht="20.100000000000001" customHeight="1">
      <c r="A34" s="255" t="str">
        <f t="shared" si="26"/>
        <v/>
      </c>
      <c r="B34" s="255" t="str">
        <f t="shared" si="0"/>
        <v/>
      </c>
      <c r="C34" s="22" t="str">
        <f t="shared" si="1"/>
        <v/>
      </c>
      <c r="D34" s="68"/>
      <c r="E34" s="69"/>
      <c r="F34" s="68"/>
      <c r="G34" s="68"/>
      <c r="H34" s="68"/>
      <c r="I34" s="68"/>
      <c r="J34" s="123" t="str">
        <f t="shared" si="27"/>
        <v/>
      </c>
      <c r="K34" s="122" t="str">
        <f t="shared" si="28"/>
        <v/>
      </c>
      <c r="L34" s="22" t="str">
        <f t="shared" si="2"/>
        <v/>
      </c>
      <c r="M34" s="22" t="str">
        <f t="shared" si="3"/>
        <v>999:99.99</v>
      </c>
      <c r="O34" s="21" t="str">
        <f t="shared" si="35"/>
        <v/>
      </c>
      <c r="P34" s="21" t="str">
        <f t="shared" si="4"/>
        <v/>
      </c>
      <c r="Q34" s="21" t="str">
        <f t="shared" si="5"/>
        <v/>
      </c>
      <c r="R34" s="21" t="str">
        <f t="shared" si="6"/>
        <v/>
      </c>
      <c r="S34" s="21">
        <f t="shared" si="7"/>
        <v>0</v>
      </c>
      <c r="T34" s="21">
        <f t="shared" si="8"/>
        <v>0</v>
      </c>
      <c r="U34" s="21">
        <f t="shared" si="9"/>
        <v>0</v>
      </c>
      <c r="V34" s="21">
        <f t="shared" si="10"/>
        <v>0</v>
      </c>
      <c r="W34" s="21">
        <f t="shared" si="11"/>
        <v>0</v>
      </c>
      <c r="X34" s="21">
        <f t="shared" si="12"/>
        <v>0</v>
      </c>
      <c r="Y34" s="21">
        <f t="shared" si="13"/>
        <v>0</v>
      </c>
      <c r="Z34" s="21">
        <f t="shared" si="14"/>
        <v>0</v>
      </c>
      <c r="AA34" s="21">
        <f t="shared" si="15"/>
        <v>0</v>
      </c>
      <c r="AB34" s="67" t="str">
        <f t="shared" si="16"/>
        <v/>
      </c>
      <c r="AC34" s="67" t="str">
        <f t="shared" si="17"/>
        <v/>
      </c>
      <c r="AD34" s="67" t="str">
        <f t="shared" si="18"/>
        <v/>
      </c>
      <c r="AE34" s="67" t="str">
        <f t="shared" si="19"/>
        <v/>
      </c>
      <c r="AF34" s="67">
        <f t="shared" si="29"/>
        <v>0</v>
      </c>
      <c r="AG34" s="67">
        <f t="shared" si="30"/>
        <v>0</v>
      </c>
      <c r="AH34" s="67">
        <f t="shared" si="31"/>
        <v>0</v>
      </c>
      <c r="AI34" s="67">
        <f t="shared" si="32"/>
        <v>0</v>
      </c>
      <c r="AJ34" s="67">
        <f t="shared" si="20"/>
        <v>0</v>
      </c>
      <c r="AK34" s="67" t="str">
        <f t="shared" si="21"/>
        <v/>
      </c>
      <c r="AL34" s="21">
        <f t="shared" si="33"/>
        <v>0</v>
      </c>
      <c r="AM34" s="21" t="str">
        <f t="shared" si="22"/>
        <v/>
      </c>
      <c r="AN34" s="21" t="str">
        <f t="shared" si="23"/>
        <v/>
      </c>
      <c r="AO34" s="21" t="str">
        <f t="shared" si="24"/>
        <v/>
      </c>
      <c r="AP34" s="21" t="str">
        <f t="shared" si="25"/>
        <v/>
      </c>
      <c r="AQ34" s="20"/>
      <c r="AR34" s="20"/>
      <c r="AV34" s="16">
        <v>28</v>
      </c>
      <c r="AW34" s="16" t="str">
        <f>IF(ISERROR(VLOOKUP($AV34,個人申込書!$V$5:$Z$147,2,0)),"",VLOOKUP($AV34,個人申込書!$V$5:$Z$147,2,0))</f>
        <v/>
      </c>
      <c r="AX34" s="16" t="str">
        <f>IF(AW34="","",VLOOKUP($AV34,個人申込書!$V$6:$AA$127,6,0))</f>
        <v/>
      </c>
      <c r="AY34" s="16" t="str">
        <f>IF(AW34="","",VLOOKUP($AV34,個人申込書!$V$6:$AA$127,5,0))</f>
        <v/>
      </c>
      <c r="AZ34" s="16">
        <v>28</v>
      </c>
      <c r="BA34" s="16">
        <f t="shared" si="38"/>
        <v>0</v>
      </c>
      <c r="BB34" s="16">
        <f t="shared" si="38"/>
        <v>0</v>
      </c>
      <c r="BC34" s="16">
        <f t="shared" si="38"/>
        <v>0</v>
      </c>
      <c r="BD34" s="16">
        <f t="shared" si="38"/>
        <v>0</v>
      </c>
      <c r="BE34" s="16">
        <f t="shared" si="38"/>
        <v>0</v>
      </c>
      <c r="BF34" s="16">
        <f t="shared" si="38"/>
        <v>0</v>
      </c>
      <c r="BG34" s="16">
        <f t="shared" si="38"/>
        <v>0</v>
      </c>
      <c r="BH34" s="16">
        <f t="shared" si="38"/>
        <v>0</v>
      </c>
      <c r="BI34" s="16">
        <f t="shared" si="38"/>
        <v>0</v>
      </c>
      <c r="BJ34" s="16">
        <f t="shared" si="38"/>
        <v>0</v>
      </c>
      <c r="BK34" s="16">
        <f t="shared" si="38"/>
        <v>0</v>
      </c>
      <c r="BL34" s="16">
        <f t="shared" si="38"/>
        <v>0</v>
      </c>
    </row>
    <row r="35" spans="1:64" ht="20.100000000000001" customHeight="1">
      <c r="A35" s="255" t="str">
        <f t="shared" si="26"/>
        <v/>
      </c>
      <c r="B35" s="255" t="str">
        <f t="shared" si="0"/>
        <v/>
      </c>
      <c r="C35" s="22" t="str">
        <f t="shared" si="1"/>
        <v/>
      </c>
      <c r="D35" s="68"/>
      <c r="E35" s="69"/>
      <c r="F35" s="68"/>
      <c r="G35" s="68"/>
      <c r="H35" s="68"/>
      <c r="I35" s="68"/>
      <c r="J35" s="123" t="str">
        <f t="shared" si="27"/>
        <v/>
      </c>
      <c r="K35" s="122" t="str">
        <f t="shared" si="28"/>
        <v/>
      </c>
      <c r="L35" s="22" t="str">
        <f t="shared" si="2"/>
        <v/>
      </c>
      <c r="M35" s="22" t="str">
        <f t="shared" si="3"/>
        <v>999:99.99</v>
      </c>
      <c r="O35" s="21" t="str">
        <f t="shared" si="35"/>
        <v/>
      </c>
      <c r="P35" s="21" t="str">
        <f t="shared" si="4"/>
        <v/>
      </c>
      <c r="Q35" s="21" t="str">
        <f t="shared" si="5"/>
        <v/>
      </c>
      <c r="R35" s="21" t="str">
        <f t="shared" si="6"/>
        <v/>
      </c>
      <c r="S35" s="21">
        <f t="shared" si="7"/>
        <v>0</v>
      </c>
      <c r="T35" s="21">
        <f t="shared" si="8"/>
        <v>0</v>
      </c>
      <c r="U35" s="21">
        <f t="shared" si="9"/>
        <v>0</v>
      </c>
      <c r="V35" s="21">
        <f t="shared" si="10"/>
        <v>0</v>
      </c>
      <c r="W35" s="21">
        <f t="shared" si="11"/>
        <v>0</v>
      </c>
      <c r="X35" s="21">
        <f t="shared" si="12"/>
        <v>0</v>
      </c>
      <c r="Y35" s="21">
        <f t="shared" si="13"/>
        <v>0</v>
      </c>
      <c r="Z35" s="21">
        <f t="shared" si="14"/>
        <v>0</v>
      </c>
      <c r="AA35" s="21">
        <f t="shared" si="15"/>
        <v>0</v>
      </c>
      <c r="AB35" s="67" t="str">
        <f t="shared" si="16"/>
        <v/>
      </c>
      <c r="AC35" s="67" t="str">
        <f t="shared" si="17"/>
        <v/>
      </c>
      <c r="AD35" s="67" t="str">
        <f t="shared" si="18"/>
        <v/>
      </c>
      <c r="AE35" s="67" t="str">
        <f t="shared" si="19"/>
        <v/>
      </c>
      <c r="AF35" s="67">
        <f t="shared" si="29"/>
        <v>0</v>
      </c>
      <c r="AG35" s="67">
        <f t="shared" si="30"/>
        <v>0</v>
      </c>
      <c r="AH35" s="67">
        <f t="shared" si="31"/>
        <v>0</v>
      </c>
      <c r="AI35" s="67">
        <f t="shared" si="32"/>
        <v>0</v>
      </c>
      <c r="AJ35" s="67">
        <f t="shared" si="20"/>
        <v>0</v>
      </c>
      <c r="AK35" s="67" t="str">
        <f t="shared" si="21"/>
        <v/>
      </c>
      <c r="AL35" s="21">
        <f t="shared" si="33"/>
        <v>0</v>
      </c>
      <c r="AM35" s="21" t="str">
        <f t="shared" si="22"/>
        <v/>
      </c>
      <c r="AN35" s="21" t="str">
        <f t="shared" si="23"/>
        <v/>
      </c>
      <c r="AO35" s="21" t="str">
        <f t="shared" si="24"/>
        <v/>
      </c>
      <c r="AP35" s="21" t="str">
        <f t="shared" si="25"/>
        <v/>
      </c>
      <c r="AQ35" s="19"/>
      <c r="AR35" s="19"/>
      <c r="AV35" s="16">
        <v>29</v>
      </c>
      <c r="AW35" s="16" t="str">
        <f>IF(ISERROR(VLOOKUP($AV35,個人申込書!$V$5:$Z$147,2,0)),"",VLOOKUP($AV35,個人申込書!$V$5:$Z$147,2,0))</f>
        <v/>
      </c>
      <c r="AX35" s="16" t="str">
        <f>IF(AW35="","",VLOOKUP($AV35,個人申込書!$V$6:$AA$127,6,0))</f>
        <v/>
      </c>
      <c r="AY35" s="16" t="str">
        <f>IF(AW35="","",VLOOKUP($AV35,個人申込書!$V$6:$AA$127,5,0))</f>
        <v/>
      </c>
      <c r="AZ35" s="16">
        <v>29</v>
      </c>
      <c r="BA35" s="16">
        <f t="shared" si="38"/>
        <v>0</v>
      </c>
      <c r="BB35" s="16">
        <f t="shared" si="38"/>
        <v>0</v>
      </c>
      <c r="BC35" s="16">
        <f t="shared" si="38"/>
        <v>0</v>
      </c>
      <c r="BD35" s="16">
        <f t="shared" si="38"/>
        <v>0</v>
      </c>
      <c r="BE35" s="16">
        <f t="shared" si="38"/>
        <v>0</v>
      </c>
      <c r="BF35" s="16">
        <f t="shared" si="38"/>
        <v>0</v>
      </c>
      <c r="BG35" s="16">
        <f t="shared" si="38"/>
        <v>0</v>
      </c>
      <c r="BH35" s="16">
        <f t="shared" si="38"/>
        <v>0</v>
      </c>
      <c r="BI35" s="16">
        <f t="shared" si="38"/>
        <v>0</v>
      </c>
      <c r="BJ35" s="16">
        <f t="shared" si="38"/>
        <v>0</v>
      </c>
      <c r="BK35" s="16">
        <f t="shared" si="38"/>
        <v>0</v>
      </c>
      <c r="BL35" s="16">
        <f t="shared" si="38"/>
        <v>0</v>
      </c>
    </row>
    <row r="36" spans="1:64" s="20" customFormat="1" ht="20.100000000000001" customHeight="1">
      <c r="A36" s="255" t="str">
        <f t="shared" si="26"/>
        <v/>
      </c>
      <c r="B36" s="255" t="str">
        <f t="shared" si="0"/>
        <v/>
      </c>
      <c r="C36" s="22" t="str">
        <f t="shared" si="1"/>
        <v/>
      </c>
      <c r="D36" s="68"/>
      <c r="E36" s="69"/>
      <c r="F36" s="68"/>
      <c r="G36" s="68"/>
      <c r="H36" s="68"/>
      <c r="I36" s="68"/>
      <c r="J36" s="123" t="str">
        <f t="shared" si="27"/>
        <v/>
      </c>
      <c r="K36" s="122" t="str">
        <f t="shared" si="28"/>
        <v/>
      </c>
      <c r="L36" s="22" t="str">
        <f t="shared" si="2"/>
        <v/>
      </c>
      <c r="M36" s="22" t="str">
        <f t="shared" si="3"/>
        <v>999:99.99</v>
      </c>
      <c r="O36" s="21" t="str">
        <f t="shared" si="35"/>
        <v/>
      </c>
      <c r="P36" s="21" t="str">
        <f t="shared" si="4"/>
        <v/>
      </c>
      <c r="Q36" s="21" t="str">
        <f t="shared" si="5"/>
        <v/>
      </c>
      <c r="R36" s="21" t="str">
        <f t="shared" si="6"/>
        <v/>
      </c>
      <c r="S36" s="21">
        <f t="shared" si="7"/>
        <v>0</v>
      </c>
      <c r="T36" s="21">
        <f t="shared" si="8"/>
        <v>0</v>
      </c>
      <c r="U36" s="21">
        <f t="shared" si="9"/>
        <v>0</v>
      </c>
      <c r="V36" s="21">
        <f t="shared" si="10"/>
        <v>0</v>
      </c>
      <c r="W36" s="21">
        <f t="shared" si="11"/>
        <v>0</v>
      </c>
      <c r="X36" s="21">
        <f t="shared" si="12"/>
        <v>0</v>
      </c>
      <c r="Y36" s="21">
        <f t="shared" si="13"/>
        <v>0</v>
      </c>
      <c r="Z36" s="21">
        <f t="shared" si="14"/>
        <v>0</v>
      </c>
      <c r="AA36" s="21">
        <f t="shared" si="15"/>
        <v>0</v>
      </c>
      <c r="AB36" s="67" t="str">
        <f t="shared" si="16"/>
        <v/>
      </c>
      <c r="AC36" s="67" t="str">
        <f t="shared" si="17"/>
        <v/>
      </c>
      <c r="AD36" s="67" t="str">
        <f t="shared" si="18"/>
        <v/>
      </c>
      <c r="AE36" s="67" t="str">
        <f t="shared" si="19"/>
        <v/>
      </c>
      <c r="AF36" s="67">
        <f t="shared" si="29"/>
        <v>0</v>
      </c>
      <c r="AG36" s="67">
        <f t="shared" si="30"/>
        <v>0</v>
      </c>
      <c r="AH36" s="67">
        <f t="shared" si="31"/>
        <v>0</v>
      </c>
      <c r="AI36" s="67">
        <f t="shared" si="32"/>
        <v>0</v>
      </c>
      <c r="AJ36" s="67">
        <f t="shared" si="20"/>
        <v>0</v>
      </c>
      <c r="AK36" s="67" t="str">
        <f t="shared" si="21"/>
        <v/>
      </c>
      <c r="AL36" s="21">
        <f t="shared" si="33"/>
        <v>0</v>
      </c>
      <c r="AM36" s="21" t="str">
        <f t="shared" si="22"/>
        <v/>
      </c>
      <c r="AN36" s="21" t="str">
        <f t="shared" si="23"/>
        <v/>
      </c>
      <c r="AO36" s="21" t="str">
        <f t="shared" si="24"/>
        <v/>
      </c>
      <c r="AP36" s="21" t="str">
        <f t="shared" si="25"/>
        <v/>
      </c>
      <c r="AQ36" s="16"/>
      <c r="AR36" s="16"/>
      <c r="AV36" s="16">
        <v>30</v>
      </c>
      <c r="AW36" s="16" t="str">
        <f>IF(ISERROR(VLOOKUP($AV36,個人申込書!$V$5:$Z$147,2,0)),"",VLOOKUP($AV36,個人申込書!$V$5:$Z$147,2,0))</f>
        <v/>
      </c>
      <c r="AX36" s="16" t="str">
        <f>IF(AW36="","",VLOOKUP($AV36,個人申込書!$V$6:$AA$127,6,0))</f>
        <v/>
      </c>
      <c r="AY36" s="16" t="str">
        <f>IF(AW36="","",VLOOKUP($AV36,個人申込書!$V$6:$AA$127,5,0))</f>
        <v/>
      </c>
      <c r="AZ36" s="16">
        <v>30</v>
      </c>
      <c r="BA36" s="16">
        <f t="shared" si="38"/>
        <v>0</v>
      </c>
      <c r="BB36" s="16">
        <f t="shared" si="38"/>
        <v>0</v>
      </c>
      <c r="BC36" s="16">
        <f t="shared" si="38"/>
        <v>0</v>
      </c>
      <c r="BD36" s="16">
        <f t="shared" si="38"/>
        <v>0</v>
      </c>
      <c r="BE36" s="16">
        <f t="shared" si="38"/>
        <v>0</v>
      </c>
      <c r="BF36" s="16">
        <f t="shared" si="38"/>
        <v>0</v>
      </c>
      <c r="BG36" s="16">
        <f t="shared" si="38"/>
        <v>0</v>
      </c>
      <c r="BH36" s="16">
        <f t="shared" si="38"/>
        <v>0</v>
      </c>
      <c r="BI36" s="16">
        <f t="shared" si="38"/>
        <v>0</v>
      </c>
      <c r="BJ36" s="16">
        <f t="shared" si="38"/>
        <v>0</v>
      </c>
      <c r="BK36" s="16">
        <f t="shared" si="38"/>
        <v>0</v>
      </c>
      <c r="BL36" s="16">
        <f t="shared" si="38"/>
        <v>0</v>
      </c>
    </row>
    <row r="37" spans="1:64" s="19" customFormat="1" ht="20.100000000000001" customHeight="1">
      <c r="A37" s="255" t="str">
        <f t="shared" si="26"/>
        <v/>
      </c>
      <c r="B37" s="255" t="str">
        <f t="shared" si="0"/>
        <v/>
      </c>
      <c r="C37" s="22" t="str">
        <f t="shared" si="1"/>
        <v/>
      </c>
      <c r="D37" s="68"/>
      <c r="E37" s="69"/>
      <c r="F37" s="68"/>
      <c r="G37" s="68"/>
      <c r="H37" s="68"/>
      <c r="I37" s="68"/>
      <c r="J37" s="123" t="str">
        <f t="shared" si="27"/>
        <v/>
      </c>
      <c r="K37" s="122" t="str">
        <f t="shared" si="28"/>
        <v/>
      </c>
      <c r="L37" s="22" t="str">
        <f t="shared" si="2"/>
        <v/>
      </c>
      <c r="M37" s="22" t="str">
        <f t="shared" si="3"/>
        <v>999:99.99</v>
      </c>
      <c r="O37" s="21" t="str">
        <f t="shared" si="35"/>
        <v/>
      </c>
      <c r="P37" s="21" t="str">
        <f t="shared" si="4"/>
        <v/>
      </c>
      <c r="Q37" s="21" t="str">
        <f t="shared" si="5"/>
        <v/>
      </c>
      <c r="R37" s="21" t="str">
        <f t="shared" si="6"/>
        <v/>
      </c>
      <c r="S37" s="21">
        <f t="shared" si="7"/>
        <v>0</v>
      </c>
      <c r="T37" s="21">
        <f t="shared" si="8"/>
        <v>0</v>
      </c>
      <c r="U37" s="21">
        <f t="shared" si="9"/>
        <v>0</v>
      </c>
      <c r="V37" s="21">
        <f t="shared" si="10"/>
        <v>0</v>
      </c>
      <c r="W37" s="21">
        <f t="shared" si="11"/>
        <v>0</v>
      </c>
      <c r="X37" s="21">
        <f t="shared" si="12"/>
        <v>0</v>
      </c>
      <c r="Y37" s="21">
        <f t="shared" si="13"/>
        <v>0</v>
      </c>
      <c r="Z37" s="21">
        <f t="shared" si="14"/>
        <v>0</v>
      </c>
      <c r="AA37" s="21">
        <f t="shared" si="15"/>
        <v>0</v>
      </c>
      <c r="AB37" s="67" t="str">
        <f t="shared" si="16"/>
        <v/>
      </c>
      <c r="AC37" s="67" t="str">
        <f t="shared" si="17"/>
        <v/>
      </c>
      <c r="AD37" s="67" t="str">
        <f t="shared" si="18"/>
        <v/>
      </c>
      <c r="AE37" s="67" t="str">
        <f t="shared" si="19"/>
        <v/>
      </c>
      <c r="AF37" s="67">
        <f t="shared" si="29"/>
        <v>0</v>
      </c>
      <c r="AG37" s="67">
        <f t="shared" si="30"/>
        <v>0</v>
      </c>
      <c r="AH37" s="67">
        <f t="shared" si="31"/>
        <v>0</v>
      </c>
      <c r="AI37" s="67">
        <f t="shared" si="32"/>
        <v>0</v>
      </c>
      <c r="AJ37" s="67">
        <f t="shared" si="20"/>
        <v>0</v>
      </c>
      <c r="AK37" s="67" t="str">
        <f t="shared" si="21"/>
        <v/>
      </c>
      <c r="AL37" s="21">
        <f t="shared" si="33"/>
        <v>0</v>
      </c>
      <c r="AM37" s="21" t="str">
        <f t="shared" si="22"/>
        <v/>
      </c>
      <c r="AN37" s="21" t="str">
        <f t="shared" si="23"/>
        <v/>
      </c>
      <c r="AO37" s="21" t="str">
        <f t="shared" si="24"/>
        <v/>
      </c>
      <c r="AP37" s="21" t="str">
        <f t="shared" si="25"/>
        <v/>
      </c>
      <c r="AQ37" s="16"/>
      <c r="AR37" s="16"/>
      <c r="AV37" s="16">
        <v>31</v>
      </c>
      <c r="AW37" s="16" t="str">
        <f>IF(ISERROR(VLOOKUP($AV37,個人申込書!$V$5:$Z$147,2,0)),"",VLOOKUP($AV37,個人申込書!$V$5:$Z$147,2,0))</f>
        <v/>
      </c>
      <c r="AX37" s="16" t="str">
        <f>IF(AW37="","",VLOOKUP($AV37,個人申込書!$V$6:$AA$127,6,0))</f>
        <v/>
      </c>
      <c r="AY37" s="16" t="str">
        <f>IF(AW37="","",VLOOKUP($AV37,個人申込書!$V$6:$AA$127,5,0))</f>
        <v/>
      </c>
      <c r="AZ37" s="16">
        <v>31</v>
      </c>
      <c r="BA37" s="16">
        <f t="shared" ref="BA37:BL46" si="39">COUNTIF($AB$6:$AE$65,BA$5&amp;$AW37)</f>
        <v>0</v>
      </c>
      <c r="BB37" s="16">
        <f t="shared" si="39"/>
        <v>0</v>
      </c>
      <c r="BC37" s="16">
        <f t="shared" si="39"/>
        <v>0</v>
      </c>
      <c r="BD37" s="16">
        <f t="shared" si="39"/>
        <v>0</v>
      </c>
      <c r="BE37" s="16">
        <f t="shared" si="39"/>
        <v>0</v>
      </c>
      <c r="BF37" s="16">
        <f t="shared" si="39"/>
        <v>0</v>
      </c>
      <c r="BG37" s="16">
        <f t="shared" si="39"/>
        <v>0</v>
      </c>
      <c r="BH37" s="16">
        <f t="shared" si="39"/>
        <v>0</v>
      </c>
      <c r="BI37" s="16">
        <f t="shared" si="39"/>
        <v>0</v>
      </c>
      <c r="BJ37" s="16">
        <f t="shared" si="39"/>
        <v>0</v>
      </c>
      <c r="BK37" s="16">
        <f t="shared" si="39"/>
        <v>0</v>
      </c>
      <c r="BL37" s="16">
        <f t="shared" si="39"/>
        <v>0</v>
      </c>
    </row>
    <row r="38" spans="1:64" ht="20.100000000000001" customHeight="1">
      <c r="A38" s="255" t="str">
        <f t="shared" si="26"/>
        <v/>
      </c>
      <c r="B38" s="255" t="str">
        <f t="shared" ref="B38:B65" si="40">IF(D38="","",IF(W38=0,"男子",IF(W38=5,"女子",IF(W38=9,"混合","？？"))))</f>
        <v/>
      </c>
      <c r="C38" s="22" t="str">
        <f t="shared" ref="C38:C65" si="41">IF(L38="","",IF(L38&lt;120,119,FLOOR(L38,40)))</f>
        <v/>
      </c>
      <c r="D38" s="68"/>
      <c r="E38" s="69"/>
      <c r="F38" s="68"/>
      <c r="G38" s="68"/>
      <c r="H38" s="68"/>
      <c r="I38" s="68"/>
      <c r="J38" s="123" t="str">
        <f t="shared" si="27"/>
        <v/>
      </c>
      <c r="K38" s="122" t="str">
        <f t="shared" si="28"/>
        <v/>
      </c>
      <c r="L38" s="22" t="str">
        <f t="shared" ref="L38:L65" si="42">IF(D38="","",SUM(X38:AA38))</f>
        <v/>
      </c>
      <c r="M38" s="22" t="str">
        <f t="shared" ref="M38:M65" si="43">IF(E38="","999:99.99"," "&amp;LEFT(RIGHT("        "&amp;TEXT(E38,"0.00"),7),2)&amp;":"&amp;RIGHT(TEXT(E38,"0.00"),5))</f>
        <v>999:99.99</v>
      </c>
      <c r="O38" s="21" t="str">
        <f t="shared" si="35"/>
        <v/>
      </c>
      <c r="P38" s="21" t="str">
        <f t="shared" ref="P38:P65" si="44">IF($D38="","",VLOOKUP($B38&amp;$D38,$AR$14:$AT$25,3,0))</f>
        <v/>
      </c>
      <c r="Q38" s="21" t="str">
        <f t="shared" ref="Q38:Q65" si="45">IF($D38="","",VLOOKUP($D38,$AR$7:$AT$10,2,0))</f>
        <v/>
      </c>
      <c r="R38" s="21" t="str">
        <f t="shared" ref="R38:R65" si="46">IF($D38="","",VLOOKUP($D38,$AR$7:$AT$10,3,0))</f>
        <v/>
      </c>
      <c r="S38" s="21">
        <f t="shared" ref="S38:S65" si="47">IF(F38="",0,VLOOKUP(F38,$AW$7:$AY$106,3,0))</f>
        <v>0</v>
      </c>
      <c r="T38" s="21">
        <f t="shared" ref="T38:T65" si="48">IF(G38="",0,VLOOKUP(G38,$AW$7:$AY$106,3,0))</f>
        <v>0</v>
      </c>
      <c r="U38" s="21">
        <f t="shared" ref="U38:U65" si="49">IF(H38="",0,VLOOKUP(H38,$AW$7:$AY$106,3,0))</f>
        <v>0</v>
      </c>
      <c r="V38" s="21">
        <f t="shared" ref="V38:V65" si="50">IF(I38="",0,VLOOKUP(I38,$AW$7:$AY$106,3,0))</f>
        <v>0</v>
      </c>
      <c r="W38" s="21">
        <f t="shared" ref="W38:W65" si="51">IF(SUM(S38:V38)=0,0,IF(SUM(S38:V38)=20,5,IF(SUM(S38:V38)=10,9,3)))</f>
        <v>0</v>
      </c>
      <c r="X38" s="21">
        <f t="shared" ref="X38:X65" si="52">IF($F38="",0,VLOOKUP($F38,$AW$7:$AY$106,2,0))</f>
        <v>0</v>
      </c>
      <c r="Y38" s="21">
        <f t="shared" ref="Y38:Y65" si="53">IF($G38="",0,VLOOKUP($G38,$AW$7:$AY$106,2,0))</f>
        <v>0</v>
      </c>
      <c r="Z38" s="21">
        <f t="shared" ref="Z38:Z65" si="54">IF($H38="",0,VLOOKUP($H38,$AW$7:$AY$106,2,0))</f>
        <v>0</v>
      </c>
      <c r="AA38" s="21">
        <f t="shared" ref="AA38:AA65" si="55">IF($I38="",0,VLOOKUP($I38,$AW$7:$AY$106,2,0))</f>
        <v>0</v>
      </c>
      <c r="AB38" s="67" t="str">
        <f t="shared" ref="AB38:AB65" si="56">IF(F38="","",$O38&amp;F38)</f>
        <v/>
      </c>
      <c r="AC38" s="67" t="str">
        <f t="shared" ref="AC38:AC65" si="57">IF(G38="","",$O38&amp;G38)</f>
        <v/>
      </c>
      <c r="AD38" s="67" t="str">
        <f t="shared" ref="AD38:AD65" si="58">IF(H38="","",$O38&amp;H38)</f>
        <v/>
      </c>
      <c r="AE38" s="67" t="str">
        <f t="shared" ref="AE38:AE65" si="59">IF(I38="","",$O38&amp;I38)</f>
        <v/>
      </c>
      <c r="AF38" s="67">
        <f t="shared" si="29"/>
        <v>0</v>
      </c>
      <c r="AG38" s="67">
        <f t="shared" si="30"/>
        <v>0</v>
      </c>
      <c r="AH38" s="67">
        <f t="shared" si="31"/>
        <v>0</v>
      </c>
      <c r="AI38" s="67">
        <f t="shared" si="32"/>
        <v>0</v>
      </c>
      <c r="AJ38" s="67">
        <f t="shared" ref="AJ38:AJ65" si="60">IF(OR(AF38&gt;1,AG38&gt;1,AH38&gt;1,AI38&gt;1),1,0)</f>
        <v>0</v>
      </c>
      <c r="AK38" s="67" t="str">
        <f t="shared" ref="AK38:AK65" si="61">IF(D38="","",TEXT(O38,"00")&amp;C38)</f>
        <v/>
      </c>
      <c r="AL38" s="21">
        <f t="shared" ref="AL38:AL65" si="62">IF(AK38="",0,COUNTIF($AK$6:$AK$65,AK38))</f>
        <v>0</v>
      </c>
      <c r="AM38" s="21" t="str">
        <f t="shared" ref="AM38:AM65" si="63">IF(F38="","",VLOOKUP(F38,$AW$7:$AZ$126,4,0))</f>
        <v/>
      </c>
      <c r="AN38" s="21" t="str">
        <f t="shared" ref="AN38:AN65" si="64">IF(G38="","",VLOOKUP(G38,$AW$7:$AZ$126,4,0))</f>
        <v/>
      </c>
      <c r="AO38" s="21" t="str">
        <f t="shared" ref="AO38:AO65" si="65">IF(H38="","",VLOOKUP(H38,$AW$7:$AZ$126,4,0))</f>
        <v/>
      </c>
      <c r="AP38" s="21" t="str">
        <f t="shared" ref="AP38:AP65" si="66">IF(I38="","",VLOOKUP(I38,$AW$7:$AZ$126,4,0))</f>
        <v/>
      </c>
      <c r="AV38" s="16">
        <v>32</v>
      </c>
      <c r="AW38" s="16" t="str">
        <f>IF(ISERROR(VLOOKUP($AV38,個人申込書!$V$5:$Z$147,2,0)),"",VLOOKUP($AV38,個人申込書!$V$5:$Z$147,2,0))</f>
        <v/>
      </c>
      <c r="AX38" s="16" t="str">
        <f>IF(AW38="","",VLOOKUP($AV38,個人申込書!$V$6:$AA$127,6,0))</f>
        <v/>
      </c>
      <c r="AY38" s="16" t="str">
        <f>IF(AW38="","",VLOOKUP($AV38,個人申込書!$V$6:$AA$127,5,0))</f>
        <v/>
      </c>
      <c r="AZ38" s="16">
        <v>32</v>
      </c>
      <c r="BA38" s="16">
        <f t="shared" si="39"/>
        <v>0</v>
      </c>
      <c r="BB38" s="16">
        <f t="shared" si="39"/>
        <v>0</v>
      </c>
      <c r="BC38" s="16">
        <f t="shared" si="39"/>
        <v>0</v>
      </c>
      <c r="BD38" s="16">
        <f t="shared" si="39"/>
        <v>0</v>
      </c>
      <c r="BE38" s="16">
        <f t="shared" si="39"/>
        <v>0</v>
      </c>
      <c r="BF38" s="16">
        <f t="shared" si="39"/>
        <v>0</v>
      </c>
      <c r="BG38" s="16">
        <f t="shared" si="39"/>
        <v>0</v>
      </c>
      <c r="BH38" s="16">
        <f t="shared" si="39"/>
        <v>0</v>
      </c>
      <c r="BI38" s="16">
        <f t="shared" si="39"/>
        <v>0</v>
      </c>
      <c r="BJ38" s="16">
        <f t="shared" si="39"/>
        <v>0</v>
      </c>
      <c r="BK38" s="16">
        <f t="shared" si="39"/>
        <v>0</v>
      </c>
      <c r="BL38" s="16">
        <f t="shared" si="39"/>
        <v>0</v>
      </c>
    </row>
    <row r="39" spans="1:64" ht="20.100000000000001" customHeight="1">
      <c r="A39" s="255" t="str">
        <f t="shared" ref="A39:A65" si="67">IF(F39="","",A38+1)</f>
        <v/>
      </c>
      <c r="B39" s="255" t="str">
        <f t="shared" si="40"/>
        <v/>
      </c>
      <c r="C39" s="22" t="str">
        <f t="shared" si="41"/>
        <v/>
      </c>
      <c r="D39" s="68"/>
      <c r="E39" s="69"/>
      <c r="F39" s="68"/>
      <c r="G39" s="68"/>
      <c r="H39" s="68"/>
      <c r="I39" s="68"/>
      <c r="J39" s="123" t="str">
        <f t="shared" si="27"/>
        <v/>
      </c>
      <c r="K39" s="122" t="str">
        <f t="shared" si="28"/>
        <v/>
      </c>
      <c r="L39" s="22" t="str">
        <f t="shared" si="42"/>
        <v/>
      </c>
      <c r="M39" s="22" t="str">
        <f t="shared" si="43"/>
        <v>999:99.99</v>
      </c>
      <c r="O39" s="21" t="str">
        <f t="shared" ref="O39:O65" si="68">IF(D39="","",VLOOKUP(B39&amp;D39,$AR$14:$AS$25,2,0))</f>
        <v/>
      </c>
      <c r="P39" s="21" t="str">
        <f t="shared" si="44"/>
        <v/>
      </c>
      <c r="Q39" s="21" t="str">
        <f t="shared" si="45"/>
        <v/>
      </c>
      <c r="R39" s="21" t="str">
        <f t="shared" si="46"/>
        <v/>
      </c>
      <c r="S39" s="21">
        <f t="shared" si="47"/>
        <v>0</v>
      </c>
      <c r="T39" s="21">
        <f t="shared" si="48"/>
        <v>0</v>
      </c>
      <c r="U39" s="21">
        <f t="shared" si="49"/>
        <v>0</v>
      </c>
      <c r="V39" s="21">
        <f t="shared" si="50"/>
        <v>0</v>
      </c>
      <c r="W39" s="21">
        <f t="shared" si="51"/>
        <v>0</v>
      </c>
      <c r="X39" s="21">
        <f t="shared" si="52"/>
        <v>0</v>
      </c>
      <c r="Y39" s="21">
        <f t="shared" si="53"/>
        <v>0</v>
      </c>
      <c r="Z39" s="21">
        <f t="shared" si="54"/>
        <v>0</v>
      </c>
      <c r="AA39" s="21">
        <f t="shared" si="55"/>
        <v>0</v>
      </c>
      <c r="AB39" s="67" t="str">
        <f t="shared" si="56"/>
        <v/>
      </c>
      <c r="AC39" s="67" t="str">
        <f t="shared" si="57"/>
        <v/>
      </c>
      <c r="AD39" s="67" t="str">
        <f t="shared" si="58"/>
        <v/>
      </c>
      <c r="AE39" s="67" t="str">
        <f t="shared" si="59"/>
        <v/>
      </c>
      <c r="AF39" s="67">
        <f t="shared" si="29"/>
        <v>0</v>
      </c>
      <c r="AG39" s="67">
        <f t="shared" si="30"/>
        <v>0</v>
      </c>
      <c r="AH39" s="67">
        <f t="shared" si="31"/>
        <v>0</v>
      </c>
      <c r="AI39" s="67">
        <f t="shared" si="32"/>
        <v>0</v>
      </c>
      <c r="AJ39" s="67">
        <f t="shared" si="60"/>
        <v>0</v>
      </c>
      <c r="AK39" s="67" t="str">
        <f t="shared" si="61"/>
        <v/>
      </c>
      <c r="AL39" s="21">
        <f t="shared" si="62"/>
        <v>0</v>
      </c>
      <c r="AM39" s="21" t="str">
        <f t="shared" si="63"/>
        <v/>
      </c>
      <c r="AN39" s="21" t="str">
        <f t="shared" si="64"/>
        <v/>
      </c>
      <c r="AO39" s="21" t="str">
        <f t="shared" si="65"/>
        <v/>
      </c>
      <c r="AP39" s="21" t="str">
        <f t="shared" si="66"/>
        <v/>
      </c>
      <c r="AV39" s="16">
        <v>33</v>
      </c>
      <c r="AW39" s="16" t="str">
        <f>IF(ISERROR(VLOOKUP($AV39,個人申込書!$V$5:$Z$147,2,0)),"",VLOOKUP($AV39,個人申込書!$V$5:$Z$147,2,0))</f>
        <v/>
      </c>
      <c r="AX39" s="16" t="str">
        <f>IF(AW39="","",VLOOKUP($AV39,個人申込書!$V$6:$AA$127,6,0))</f>
        <v/>
      </c>
      <c r="AY39" s="16" t="str">
        <f>IF(AW39="","",VLOOKUP($AV39,個人申込書!$V$6:$AA$127,5,0))</f>
        <v/>
      </c>
      <c r="AZ39" s="16">
        <v>33</v>
      </c>
      <c r="BA39" s="16">
        <f t="shared" si="39"/>
        <v>0</v>
      </c>
      <c r="BB39" s="16">
        <f t="shared" si="39"/>
        <v>0</v>
      </c>
      <c r="BC39" s="16">
        <f t="shared" si="39"/>
        <v>0</v>
      </c>
      <c r="BD39" s="16">
        <f t="shared" si="39"/>
        <v>0</v>
      </c>
      <c r="BE39" s="16">
        <f t="shared" si="39"/>
        <v>0</v>
      </c>
      <c r="BF39" s="16">
        <f t="shared" si="39"/>
        <v>0</v>
      </c>
      <c r="BG39" s="16">
        <f t="shared" si="39"/>
        <v>0</v>
      </c>
      <c r="BH39" s="16">
        <f t="shared" si="39"/>
        <v>0</v>
      </c>
      <c r="BI39" s="16">
        <f t="shared" si="39"/>
        <v>0</v>
      </c>
      <c r="BJ39" s="16">
        <f t="shared" si="39"/>
        <v>0</v>
      </c>
      <c r="BK39" s="16">
        <f t="shared" si="39"/>
        <v>0</v>
      </c>
      <c r="BL39" s="16">
        <f t="shared" si="39"/>
        <v>0</v>
      </c>
    </row>
    <row r="40" spans="1:64" ht="20.100000000000001" customHeight="1">
      <c r="A40" s="255" t="str">
        <f t="shared" si="67"/>
        <v/>
      </c>
      <c r="B40" s="255" t="str">
        <f t="shared" si="40"/>
        <v/>
      </c>
      <c r="C40" s="22" t="str">
        <f t="shared" si="41"/>
        <v/>
      </c>
      <c r="D40" s="68"/>
      <c r="E40" s="69"/>
      <c r="F40" s="68"/>
      <c r="G40" s="68"/>
      <c r="H40" s="68"/>
      <c r="I40" s="68"/>
      <c r="J40" s="123" t="str">
        <f t="shared" si="27"/>
        <v/>
      </c>
      <c r="K40" s="122" t="str">
        <f t="shared" si="28"/>
        <v/>
      </c>
      <c r="L40" s="22" t="str">
        <f t="shared" si="42"/>
        <v/>
      </c>
      <c r="M40" s="22" t="str">
        <f t="shared" si="43"/>
        <v>999:99.99</v>
      </c>
      <c r="O40" s="21" t="str">
        <f t="shared" si="68"/>
        <v/>
      </c>
      <c r="P40" s="21" t="str">
        <f t="shared" si="44"/>
        <v/>
      </c>
      <c r="Q40" s="21" t="str">
        <f t="shared" si="45"/>
        <v/>
      </c>
      <c r="R40" s="21" t="str">
        <f t="shared" si="46"/>
        <v/>
      </c>
      <c r="S40" s="21">
        <f t="shared" si="47"/>
        <v>0</v>
      </c>
      <c r="T40" s="21">
        <f t="shared" si="48"/>
        <v>0</v>
      </c>
      <c r="U40" s="21">
        <f t="shared" si="49"/>
        <v>0</v>
      </c>
      <c r="V40" s="21">
        <f t="shared" si="50"/>
        <v>0</v>
      </c>
      <c r="W40" s="21">
        <f t="shared" si="51"/>
        <v>0</v>
      </c>
      <c r="X40" s="21">
        <f t="shared" si="52"/>
        <v>0</v>
      </c>
      <c r="Y40" s="21">
        <f t="shared" si="53"/>
        <v>0</v>
      </c>
      <c r="Z40" s="21">
        <f t="shared" si="54"/>
        <v>0</v>
      </c>
      <c r="AA40" s="21">
        <f t="shared" si="55"/>
        <v>0</v>
      </c>
      <c r="AB40" s="67" t="str">
        <f t="shared" si="56"/>
        <v/>
      </c>
      <c r="AC40" s="67" t="str">
        <f t="shared" si="57"/>
        <v/>
      </c>
      <c r="AD40" s="67" t="str">
        <f t="shared" si="58"/>
        <v/>
      </c>
      <c r="AE40" s="67" t="str">
        <f t="shared" si="59"/>
        <v/>
      </c>
      <c r="AF40" s="67">
        <f t="shared" si="29"/>
        <v>0</v>
      </c>
      <c r="AG40" s="67">
        <f t="shared" si="30"/>
        <v>0</v>
      </c>
      <c r="AH40" s="67">
        <f t="shared" si="31"/>
        <v>0</v>
      </c>
      <c r="AI40" s="67">
        <f t="shared" si="32"/>
        <v>0</v>
      </c>
      <c r="AJ40" s="67">
        <f t="shared" si="60"/>
        <v>0</v>
      </c>
      <c r="AK40" s="67" t="str">
        <f t="shared" si="61"/>
        <v/>
      </c>
      <c r="AL40" s="21">
        <f t="shared" si="62"/>
        <v>0</v>
      </c>
      <c r="AM40" s="21" t="str">
        <f t="shared" si="63"/>
        <v/>
      </c>
      <c r="AN40" s="21" t="str">
        <f t="shared" si="64"/>
        <v/>
      </c>
      <c r="AO40" s="21" t="str">
        <f t="shared" si="65"/>
        <v/>
      </c>
      <c r="AP40" s="21" t="str">
        <f t="shared" si="66"/>
        <v/>
      </c>
      <c r="AV40" s="16">
        <v>34</v>
      </c>
      <c r="AW40" s="16" t="str">
        <f>IF(ISERROR(VLOOKUP($AV40,個人申込書!$V$5:$Z$147,2,0)),"",VLOOKUP($AV40,個人申込書!$V$5:$Z$147,2,0))</f>
        <v/>
      </c>
      <c r="AX40" s="16" t="str">
        <f>IF(AW40="","",VLOOKUP($AV40,個人申込書!$V$6:$AA$127,6,0))</f>
        <v/>
      </c>
      <c r="AY40" s="16" t="str">
        <f>IF(AW40="","",VLOOKUP($AV40,個人申込書!$V$6:$AA$127,5,0))</f>
        <v/>
      </c>
      <c r="AZ40" s="16">
        <v>34</v>
      </c>
      <c r="BA40" s="16">
        <f t="shared" si="39"/>
        <v>0</v>
      </c>
      <c r="BB40" s="16">
        <f t="shared" si="39"/>
        <v>0</v>
      </c>
      <c r="BC40" s="16">
        <f t="shared" si="39"/>
        <v>0</v>
      </c>
      <c r="BD40" s="16">
        <f t="shared" si="39"/>
        <v>0</v>
      </c>
      <c r="BE40" s="16">
        <f t="shared" si="39"/>
        <v>0</v>
      </c>
      <c r="BF40" s="16">
        <f t="shared" si="39"/>
        <v>0</v>
      </c>
      <c r="BG40" s="16">
        <f t="shared" si="39"/>
        <v>0</v>
      </c>
      <c r="BH40" s="16">
        <f t="shared" si="39"/>
        <v>0</v>
      </c>
      <c r="BI40" s="16">
        <f t="shared" si="39"/>
        <v>0</v>
      </c>
      <c r="BJ40" s="16">
        <f t="shared" si="39"/>
        <v>0</v>
      </c>
      <c r="BK40" s="16">
        <f t="shared" si="39"/>
        <v>0</v>
      </c>
      <c r="BL40" s="16">
        <f t="shared" si="39"/>
        <v>0</v>
      </c>
    </row>
    <row r="41" spans="1:64" ht="20.100000000000001" customHeight="1">
      <c r="A41" s="255" t="str">
        <f t="shared" si="67"/>
        <v/>
      </c>
      <c r="B41" s="255" t="str">
        <f t="shared" si="40"/>
        <v/>
      </c>
      <c r="C41" s="22" t="str">
        <f t="shared" si="41"/>
        <v/>
      </c>
      <c r="D41" s="68"/>
      <c r="E41" s="69"/>
      <c r="F41" s="68"/>
      <c r="G41" s="68"/>
      <c r="H41" s="68"/>
      <c r="I41" s="68"/>
      <c r="J41" s="123" t="str">
        <f t="shared" si="27"/>
        <v/>
      </c>
      <c r="K41" s="122" t="str">
        <f t="shared" si="28"/>
        <v/>
      </c>
      <c r="L41" s="22" t="str">
        <f t="shared" si="42"/>
        <v/>
      </c>
      <c r="M41" s="22" t="str">
        <f t="shared" si="43"/>
        <v>999:99.99</v>
      </c>
      <c r="O41" s="21" t="str">
        <f t="shared" si="68"/>
        <v/>
      </c>
      <c r="P41" s="21" t="str">
        <f t="shared" si="44"/>
        <v/>
      </c>
      <c r="Q41" s="21" t="str">
        <f t="shared" si="45"/>
        <v/>
      </c>
      <c r="R41" s="21" t="str">
        <f t="shared" si="46"/>
        <v/>
      </c>
      <c r="S41" s="21">
        <f t="shared" si="47"/>
        <v>0</v>
      </c>
      <c r="T41" s="21">
        <f t="shared" si="48"/>
        <v>0</v>
      </c>
      <c r="U41" s="21">
        <f t="shared" si="49"/>
        <v>0</v>
      </c>
      <c r="V41" s="21">
        <f t="shared" si="50"/>
        <v>0</v>
      </c>
      <c r="W41" s="21">
        <f t="shared" si="51"/>
        <v>0</v>
      </c>
      <c r="X41" s="21">
        <f t="shared" si="52"/>
        <v>0</v>
      </c>
      <c r="Y41" s="21">
        <f t="shared" si="53"/>
        <v>0</v>
      </c>
      <c r="Z41" s="21">
        <f t="shared" si="54"/>
        <v>0</v>
      </c>
      <c r="AA41" s="21">
        <f t="shared" si="55"/>
        <v>0</v>
      </c>
      <c r="AB41" s="67" t="str">
        <f t="shared" si="56"/>
        <v/>
      </c>
      <c r="AC41" s="67" t="str">
        <f t="shared" si="57"/>
        <v/>
      </c>
      <c r="AD41" s="67" t="str">
        <f t="shared" si="58"/>
        <v/>
      </c>
      <c r="AE41" s="67" t="str">
        <f t="shared" si="59"/>
        <v/>
      </c>
      <c r="AF41" s="67">
        <f t="shared" si="29"/>
        <v>0</v>
      </c>
      <c r="AG41" s="67">
        <f t="shared" si="30"/>
        <v>0</v>
      </c>
      <c r="AH41" s="67">
        <f t="shared" si="31"/>
        <v>0</v>
      </c>
      <c r="AI41" s="67">
        <f t="shared" si="32"/>
        <v>0</v>
      </c>
      <c r="AJ41" s="67">
        <f t="shared" si="60"/>
        <v>0</v>
      </c>
      <c r="AK41" s="67" t="str">
        <f t="shared" si="61"/>
        <v/>
      </c>
      <c r="AL41" s="21">
        <f t="shared" si="62"/>
        <v>0</v>
      </c>
      <c r="AM41" s="21" t="str">
        <f t="shared" si="63"/>
        <v/>
      </c>
      <c r="AN41" s="21" t="str">
        <f t="shared" si="64"/>
        <v/>
      </c>
      <c r="AO41" s="21" t="str">
        <f t="shared" si="65"/>
        <v/>
      </c>
      <c r="AP41" s="21" t="str">
        <f t="shared" si="66"/>
        <v/>
      </c>
      <c r="AQ41" s="20"/>
      <c r="AV41" s="16">
        <v>35</v>
      </c>
      <c r="AW41" s="16" t="str">
        <f>IF(ISERROR(VLOOKUP($AV41,個人申込書!$V$5:$Z$147,2,0)),"",VLOOKUP($AV41,個人申込書!$V$5:$Z$147,2,0))</f>
        <v/>
      </c>
      <c r="AX41" s="16" t="str">
        <f>IF(AW41="","",VLOOKUP($AV41,個人申込書!$V$6:$AA$127,6,0))</f>
        <v/>
      </c>
      <c r="AY41" s="16" t="str">
        <f>IF(AW41="","",VLOOKUP($AV41,個人申込書!$V$6:$AA$127,5,0))</f>
        <v/>
      </c>
      <c r="AZ41" s="16">
        <v>35</v>
      </c>
      <c r="BA41" s="16">
        <f t="shared" si="39"/>
        <v>0</v>
      </c>
      <c r="BB41" s="16">
        <f t="shared" si="39"/>
        <v>0</v>
      </c>
      <c r="BC41" s="16">
        <f t="shared" si="39"/>
        <v>0</v>
      </c>
      <c r="BD41" s="16">
        <f t="shared" si="39"/>
        <v>0</v>
      </c>
      <c r="BE41" s="16">
        <f t="shared" si="39"/>
        <v>0</v>
      </c>
      <c r="BF41" s="16">
        <f t="shared" si="39"/>
        <v>0</v>
      </c>
      <c r="BG41" s="16">
        <f t="shared" si="39"/>
        <v>0</v>
      </c>
      <c r="BH41" s="16">
        <f t="shared" si="39"/>
        <v>0</v>
      </c>
      <c r="BI41" s="16">
        <f t="shared" si="39"/>
        <v>0</v>
      </c>
      <c r="BJ41" s="16">
        <f t="shared" si="39"/>
        <v>0</v>
      </c>
      <c r="BK41" s="16">
        <f t="shared" si="39"/>
        <v>0</v>
      </c>
      <c r="BL41" s="16">
        <f t="shared" si="39"/>
        <v>0</v>
      </c>
    </row>
    <row r="42" spans="1:64" ht="20.100000000000001" customHeight="1">
      <c r="A42" s="255" t="str">
        <f t="shared" si="67"/>
        <v/>
      </c>
      <c r="B42" s="255" t="str">
        <f t="shared" si="40"/>
        <v/>
      </c>
      <c r="C42" s="22" t="str">
        <f t="shared" si="41"/>
        <v/>
      </c>
      <c r="D42" s="68"/>
      <c r="E42" s="69"/>
      <c r="F42" s="68"/>
      <c r="G42" s="68"/>
      <c r="H42" s="68"/>
      <c r="I42" s="68"/>
      <c r="J42" s="123" t="str">
        <f t="shared" si="27"/>
        <v/>
      </c>
      <c r="K42" s="122" t="str">
        <f t="shared" si="28"/>
        <v/>
      </c>
      <c r="L42" s="22" t="str">
        <f t="shared" si="42"/>
        <v/>
      </c>
      <c r="M42" s="22" t="str">
        <f t="shared" si="43"/>
        <v>999:99.99</v>
      </c>
      <c r="O42" s="21" t="str">
        <f t="shared" si="68"/>
        <v/>
      </c>
      <c r="P42" s="21" t="str">
        <f t="shared" si="44"/>
        <v/>
      </c>
      <c r="Q42" s="21" t="str">
        <f t="shared" si="45"/>
        <v/>
      </c>
      <c r="R42" s="21" t="str">
        <f t="shared" si="46"/>
        <v/>
      </c>
      <c r="S42" s="21">
        <f t="shared" si="47"/>
        <v>0</v>
      </c>
      <c r="T42" s="21">
        <f t="shared" si="48"/>
        <v>0</v>
      </c>
      <c r="U42" s="21">
        <f t="shared" si="49"/>
        <v>0</v>
      </c>
      <c r="V42" s="21">
        <f t="shared" si="50"/>
        <v>0</v>
      </c>
      <c r="W42" s="21">
        <f t="shared" si="51"/>
        <v>0</v>
      </c>
      <c r="X42" s="21">
        <f t="shared" si="52"/>
        <v>0</v>
      </c>
      <c r="Y42" s="21">
        <f t="shared" si="53"/>
        <v>0</v>
      </c>
      <c r="Z42" s="21">
        <f t="shared" si="54"/>
        <v>0</v>
      </c>
      <c r="AA42" s="21">
        <f t="shared" si="55"/>
        <v>0</v>
      </c>
      <c r="AB42" s="67" t="str">
        <f t="shared" si="56"/>
        <v/>
      </c>
      <c r="AC42" s="67" t="str">
        <f t="shared" si="57"/>
        <v/>
      </c>
      <c r="AD42" s="67" t="str">
        <f t="shared" si="58"/>
        <v/>
      </c>
      <c r="AE42" s="67" t="str">
        <f t="shared" si="59"/>
        <v/>
      </c>
      <c r="AF42" s="67">
        <f t="shared" si="29"/>
        <v>0</v>
      </c>
      <c r="AG42" s="67">
        <f t="shared" si="30"/>
        <v>0</v>
      </c>
      <c r="AH42" s="67">
        <f t="shared" si="31"/>
        <v>0</v>
      </c>
      <c r="AI42" s="67">
        <f t="shared" si="32"/>
        <v>0</v>
      </c>
      <c r="AJ42" s="67">
        <f t="shared" si="60"/>
        <v>0</v>
      </c>
      <c r="AK42" s="67" t="str">
        <f t="shared" si="61"/>
        <v/>
      </c>
      <c r="AL42" s="21">
        <f t="shared" si="62"/>
        <v>0</v>
      </c>
      <c r="AM42" s="21" t="str">
        <f t="shared" si="63"/>
        <v/>
      </c>
      <c r="AN42" s="21" t="str">
        <f t="shared" si="64"/>
        <v/>
      </c>
      <c r="AO42" s="21" t="str">
        <f t="shared" si="65"/>
        <v/>
      </c>
      <c r="AP42" s="21" t="str">
        <f t="shared" si="66"/>
        <v/>
      </c>
      <c r="AQ42" s="19"/>
      <c r="AR42" s="20"/>
      <c r="AV42" s="16">
        <v>36</v>
      </c>
      <c r="AW42" s="16" t="str">
        <f>IF(ISERROR(VLOOKUP($AV42,個人申込書!$V$5:$Z$147,2,0)),"",VLOOKUP($AV42,個人申込書!$V$5:$Z$147,2,0))</f>
        <v/>
      </c>
      <c r="AX42" s="16" t="str">
        <f>IF(AW42="","",VLOOKUP($AV42,個人申込書!$V$6:$AA$127,6,0))</f>
        <v/>
      </c>
      <c r="AY42" s="16" t="str">
        <f>IF(AW42="","",VLOOKUP($AV42,個人申込書!$V$6:$AA$127,5,0))</f>
        <v/>
      </c>
      <c r="AZ42" s="16">
        <v>36</v>
      </c>
      <c r="BA42" s="16">
        <f t="shared" si="39"/>
        <v>0</v>
      </c>
      <c r="BB42" s="16">
        <f t="shared" si="39"/>
        <v>0</v>
      </c>
      <c r="BC42" s="16">
        <f t="shared" si="39"/>
        <v>0</v>
      </c>
      <c r="BD42" s="16">
        <f t="shared" si="39"/>
        <v>0</v>
      </c>
      <c r="BE42" s="16">
        <f t="shared" si="39"/>
        <v>0</v>
      </c>
      <c r="BF42" s="16">
        <f t="shared" si="39"/>
        <v>0</v>
      </c>
      <c r="BG42" s="16">
        <f t="shared" si="39"/>
        <v>0</v>
      </c>
      <c r="BH42" s="16">
        <f t="shared" si="39"/>
        <v>0</v>
      </c>
      <c r="BI42" s="16">
        <f t="shared" si="39"/>
        <v>0</v>
      </c>
      <c r="BJ42" s="16">
        <f t="shared" si="39"/>
        <v>0</v>
      </c>
      <c r="BK42" s="16">
        <f t="shared" si="39"/>
        <v>0</v>
      </c>
      <c r="BL42" s="16">
        <f t="shared" si="39"/>
        <v>0</v>
      </c>
    </row>
    <row r="43" spans="1:64" ht="20.100000000000001" customHeight="1">
      <c r="A43" s="255" t="str">
        <f t="shared" si="67"/>
        <v/>
      </c>
      <c r="B43" s="255" t="str">
        <f t="shared" si="40"/>
        <v/>
      </c>
      <c r="C43" s="22" t="str">
        <f t="shared" si="41"/>
        <v/>
      </c>
      <c r="D43" s="68"/>
      <c r="E43" s="69"/>
      <c r="F43" s="68"/>
      <c r="G43" s="68"/>
      <c r="H43" s="68"/>
      <c r="I43" s="68"/>
      <c r="J43" s="123" t="str">
        <f t="shared" si="27"/>
        <v/>
      </c>
      <c r="K43" s="122" t="str">
        <f t="shared" si="28"/>
        <v/>
      </c>
      <c r="L43" s="22" t="str">
        <f t="shared" si="42"/>
        <v/>
      </c>
      <c r="M43" s="22" t="str">
        <f t="shared" si="43"/>
        <v>999:99.99</v>
      </c>
      <c r="O43" s="21" t="str">
        <f t="shared" si="68"/>
        <v/>
      </c>
      <c r="P43" s="21" t="str">
        <f t="shared" si="44"/>
        <v/>
      </c>
      <c r="Q43" s="21" t="str">
        <f t="shared" si="45"/>
        <v/>
      </c>
      <c r="R43" s="21" t="str">
        <f t="shared" si="46"/>
        <v/>
      </c>
      <c r="S43" s="21">
        <f t="shared" si="47"/>
        <v>0</v>
      </c>
      <c r="T43" s="21">
        <f t="shared" si="48"/>
        <v>0</v>
      </c>
      <c r="U43" s="21">
        <f t="shared" si="49"/>
        <v>0</v>
      </c>
      <c r="V43" s="21">
        <f t="shared" si="50"/>
        <v>0</v>
      </c>
      <c r="W43" s="21">
        <f t="shared" si="51"/>
        <v>0</v>
      </c>
      <c r="X43" s="21">
        <f t="shared" si="52"/>
        <v>0</v>
      </c>
      <c r="Y43" s="21">
        <f t="shared" si="53"/>
        <v>0</v>
      </c>
      <c r="Z43" s="21">
        <f t="shared" si="54"/>
        <v>0</v>
      </c>
      <c r="AA43" s="21">
        <f t="shared" si="55"/>
        <v>0</v>
      </c>
      <c r="AB43" s="67" t="str">
        <f t="shared" si="56"/>
        <v/>
      </c>
      <c r="AC43" s="67" t="str">
        <f t="shared" si="57"/>
        <v/>
      </c>
      <c r="AD43" s="67" t="str">
        <f t="shared" si="58"/>
        <v/>
      </c>
      <c r="AE43" s="67" t="str">
        <f t="shared" si="59"/>
        <v/>
      </c>
      <c r="AF43" s="67">
        <f t="shared" si="29"/>
        <v>0</v>
      </c>
      <c r="AG43" s="67">
        <f t="shared" si="30"/>
        <v>0</v>
      </c>
      <c r="AH43" s="67">
        <f t="shared" si="31"/>
        <v>0</v>
      </c>
      <c r="AI43" s="67">
        <f t="shared" si="32"/>
        <v>0</v>
      </c>
      <c r="AJ43" s="67">
        <f t="shared" si="60"/>
        <v>0</v>
      </c>
      <c r="AK43" s="67" t="str">
        <f t="shared" si="61"/>
        <v/>
      </c>
      <c r="AL43" s="21">
        <f t="shared" si="62"/>
        <v>0</v>
      </c>
      <c r="AM43" s="21" t="str">
        <f t="shared" si="63"/>
        <v/>
      </c>
      <c r="AN43" s="21" t="str">
        <f t="shared" si="64"/>
        <v/>
      </c>
      <c r="AO43" s="21" t="str">
        <f t="shared" si="65"/>
        <v/>
      </c>
      <c r="AP43" s="21" t="str">
        <f t="shared" si="66"/>
        <v/>
      </c>
      <c r="AR43" s="19"/>
      <c r="AV43" s="16">
        <v>37</v>
      </c>
      <c r="AW43" s="16" t="str">
        <f>IF(ISERROR(VLOOKUP($AV43,個人申込書!$V$5:$Z$147,2,0)),"",VLOOKUP($AV43,個人申込書!$V$5:$Z$147,2,0))</f>
        <v/>
      </c>
      <c r="AX43" s="16" t="str">
        <f>IF(AW43="","",VLOOKUP($AV43,個人申込書!$V$6:$AA$127,6,0))</f>
        <v/>
      </c>
      <c r="AY43" s="16" t="str">
        <f>IF(AW43="","",VLOOKUP($AV43,個人申込書!$V$6:$AA$127,5,0))</f>
        <v/>
      </c>
      <c r="AZ43" s="16">
        <v>37</v>
      </c>
      <c r="BA43" s="16">
        <f t="shared" si="39"/>
        <v>0</v>
      </c>
      <c r="BB43" s="16">
        <f t="shared" si="39"/>
        <v>0</v>
      </c>
      <c r="BC43" s="16">
        <f t="shared" si="39"/>
        <v>0</v>
      </c>
      <c r="BD43" s="16">
        <f t="shared" si="39"/>
        <v>0</v>
      </c>
      <c r="BE43" s="16">
        <f t="shared" si="39"/>
        <v>0</v>
      </c>
      <c r="BF43" s="16">
        <f t="shared" si="39"/>
        <v>0</v>
      </c>
      <c r="BG43" s="16">
        <f t="shared" si="39"/>
        <v>0</v>
      </c>
      <c r="BH43" s="16">
        <f t="shared" si="39"/>
        <v>0</v>
      </c>
      <c r="BI43" s="16">
        <f t="shared" si="39"/>
        <v>0</v>
      </c>
      <c r="BJ43" s="16">
        <f t="shared" si="39"/>
        <v>0</v>
      </c>
      <c r="BK43" s="16">
        <f t="shared" si="39"/>
        <v>0</v>
      </c>
      <c r="BL43" s="16">
        <f t="shared" si="39"/>
        <v>0</v>
      </c>
    </row>
    <row r="44" spans="1:64" s="20" customFormat="1" ht="20.100000000000001" customHeight="1">
      <c r="A44" s="255" t="str">
        <f t="shared" si="67"/>
        <v/>
      </c>
      <c r="B44" s="255" t="str">
        <f t="shared" si="40"/>
        <v/>
      </c>
      <c r="C44" s="22" t="str">
        <f t="shared" si="41"/>
        <v/>
      </c>
      <c r="D44" s="68"/>
      <c r="E44" s="69"/>
      <c r="F44" s="68"/>
      <c r="G44" s="68"/>
      <c r="H44" s="68"/>
      <c r="I44" s="68"/>
      <c r="J44" s="123" t="str">
        <f t="shared" si="27"/>
        <v/>
      </c>
      <c r="K44" s="122" t="str">
        <f t="shared" si="28"/>
        <v/>
      </c>
      <c r="L44" s="22" t="str">
        <f t="shared" si="42"/>
        <v/>
      </c>
      <c r="M44" s="22" t="str">
        <f t="shared" si="43"/>
        <v>999:99.99</v>
      </c>
      <c r="O44" s="21" t="str">
        <f t="shared" si="68"/>
        <v/>
      </c>
      <c r="P44" s="21" t="str">
        <f t="shared" si="44"/>
        <v/>
      </c>
      <c r="Q44" s="21" t="str">
        <f t="shared" si="45"/>
        <v/>
      </c>
      <c r="R44" s="21" t="str">
        <f t="shared" si="46"/>
        <v/>
      </c>
      <c r="S44" s="21">
        <f t="shared" si="47"/>
        <v>0</v>
      </c>
      <c r="T44" s="21">
        <f t="shared" si="48"/>
        <v>0</v>
      </c>
      <c r="U44" s="21">
        <f t="shared" si="49"/>
        <v>0</v>
      </c>
      <c r="V44" s="21">
        <f t="shared" si="50"/>
        <v>0</v>
      </c>
      <c r="W44" s="21">
        <f t="shared" si="51"/>
        <v>0</v>
      </c>
      <c r="X44" s="21">
        <f t="shared" si="52"/>
        <v>0</v>
      </c>
      <c r="Y44" s="21">
        <f t="shared" si="53"/>
        <v>0</v>
      </c>
      <c r="Z44" s="21">
        <f t="shared" si="54"/>
        <v>0</v>
      </c>
      <c r="AA44" s="21">
        <f t="shared" si="55"/>
        <v>0</v>
      </c>
      <c r="AB44" s="67" t="str">
        <f t="shared" si="56"/>
        <v/>
      </c>
      <c r="AC44" s="67" t="str">
        <f t="shared" si="57"/>
        <v/>
      </c>
      <c r="AD44" s="67" t="str">
        <f t="shared" si="58"/>
        <v/>
      </c>
      <c r="AE44" s="67" t="str">
        <f t="shared" si="59"/>
        <v/>
      </c>
      <c r="AF44" s="67">
        <f t="shared" si="29"/>
        <v>0</v>
      </c>
      <c r="AG44" s="67">
        <f t="shared" si="30"/>
        <v>0</v>
      </c>
      <c r="AH44" s="67">
        <f t="shared" si="31"/>
        <v>0</v>
      </c>
      <c r="AI44" s="67">
        <f t="shared" si="32"/>
        <v>0</v>
      </c>
      <c r="AJ44" s="67">
        <f t="shared" si="60"/>
        <v>0</v>
      </c>
      <c r="AK44" s="67" t="str">
        <f t="shared" si="61"/>
        <v/>
      </c>
      <c r="AL44" s="21">
        <f t="shared" si="62"/>
        <v>0</v>
      </c>
      <c r="AM44" s="21" t="str">
        <f t="shared" si="63"/>
        <v/>
      </c>
      <c r="AN44" s="21" t="str">
        <f t="shared" si="64"/>
        <v/>
      </c>
      <c r="AO44" s="21" t="str">
        <f t="shared" si="65"/>
        <v/>
      </c>
      <c r="AP44" s="21" t="str">
        <f t="shared" si="66"/>
        <v/>
      </c>
      <c r="AQ44" s="16"/>
      <c r="AR44" s="16"/>
      <c r="AV44" s="16">
        <v>38</v>
      </c>
      <c r="AW44" s="16" t="str">
        <f>IF(ISERROR(VLOOKUP($AV44,個人申込書!$V$5:$Z$147,2,0)),"",VLOOKUP($AV44,個人申込書!$V$5:$Z$147,2,0))</f>
        <v/>
      </c>
      <c r="AX44" s="16" t="str">
        <f>IF(AW44="","",VLOOKUP($AV44,個人申込書!$V$6:$AA$127,6,0))</f>
        <v/>
      </c>
      <c r="AY44" s="16" t="str">
        <f>IF(AW44="","",VLOOKUP($AV44,個人申込書!$V$6:$AA$127,5,0))</f>
        <v/>
      </c>
      <c r="AZ44" s="16">
        <v>38</v>
      </c>
      <c r="BA44" s="16">
        <f t="shared" si="39"/>
        <v>0</v>
      </c>
      <c r="BB44" s="16">
        <f t="shared" si="39"/>
        <v>0</v>
      </c>
      <c r="BC44" s="16">
        <f t="shared" si="39"/>
        <v>0</v>
      </c>
      <c r="BD44" s="16">
        <f t="shared" si="39"/>
        <v>0</v>
      </c>
      <c r="BE44" s="16">
        <f t="shared" si="39"/>
        <v>0</v>
      </c>
      <c r="BF44" s="16">
        <f t="shared" si="39"/>
        <v>0</v>
      </c>
      <c r="BG44" s="16">
        <f t="shared" si="39"/>
        <v>0</v>
      </c>
      <c r="BH44" s="16">
        <f t="shared" si="39"/>
        <v>0</v>
      </c>
      <c r="BI44" s="16">
        <f t="shared" si="39"/>
        <v>0</v>
      </c>
      <c r="BJ44" s="16">
        <f t="shared" si="39"/>
        <v>0</v>
      </c>
      <c r="BK44" s="16">
        <f t="shared" si="39"/>
        <v>0</v>
      </c>
      <c r="BL44" s="16">
        <f t="shared" si="39"/>
        <v>0</v>
      </c>
    </row>
    <row r="45" spans="1:64" s="19" customFormat="1" ht="20.100000000000001" customHeight="1">
      <c r="A45" s="255" t="str">
        <f t="shared" si="67"/>
        <v/>
      </c>
      <c r="B45" s="255" t="str">
        <f t="shared" si="40"/>
        <v/>
      </c>
      <c r="C45" s="22" t="str">
        <f t="shared" si="41"/>
        <v/>
      </c>
      <c r="D45" s="68"/>
      <c r="E45" s="69"/>
      <c r="F45" s="68"/>
      <c r="G45" s="68"/>
      <c r="H45" s="68"/>
      <c r="I45" s="68"/>
      <c r="J45" s="123" t="str">
        <f t="shared" si="27"/>
        <v/>
      </c>
      <c r="K45" s="122" t="str">
        <f t="shared" si="28"/>
        <v/>
      </c>
      <c r="L45" s="22" t="str">
        <f t="shared" si="42"/>
        <v/>
      </c>
      <c r="M45" s="22" t="str">
        <f t="shared" si="43"/>
        <v>999:99.99</v>
      </c>
      <c r="O45" s="21" t="str">
        <f t="shared" si="68"/>
        <v/>
      </c>
      <c r="P45" s="21" t="str">
        <f t="shared" si="44"/>
        <v/>
      </c>
      <c r="Q45" s="21" t="str">
        <f t="shared" si="45"/>
        <v/>
      </c>
      <c r="R45" s="21" t="str">
        <f t="shared" si="46"/>
        <v/>
      </c>
      <c r="S45" s="21">
        <f t="shared" si="47"/>
        <v>0</v>
      </c>
      <c r="T45" s="21">
        <f t="shared" si="48"/>
        <v>0</v>
      </c>
      <c r="U45" s="21">
        <f t="shared" si="49"/>
        <v>0</v>
      </c>
      <c r="V45" s="21">
        <f t="shared" si="50"/>
        <v>0</v>
      </c>
      <c r="W45" s="21">
        <f t="shared" si="51"/>
        <v>0</v>
      </c>
      <c r="X45" s="21">
        <f t="shared" si="52"/>
        <v>0</v>
      </c>
      <c r="Y45" s="21">
        <f t="shared" si="53"/>
        <v>0</v>
      </c>
      <c r="Z45" s="21">
        <f t="shared" si="54"/>
        <v>0</v>
      </c>
      <c r="AA45" s="21">
        <f t="shared" si="55"/>
        <v>0</v>
      </c>
      <c r="AB45" s="67" t="str">
        <f t="shared" si="56"/>
        <v/>
      </c>
      <c r="AC45" s="67" t="str">
        <f t="shared" si="57"/>
        <v/>
      </c>
      <c r="AD45" s="67" t="str">
        <f t="shared" si="58"/>
        <v/>
      </c>
      <c r="AE45" s="67" t="str">
        <f t="shared" si="59"/>
        <v/>
      </c>
      <c r="AF45" s="67">
        <f t="shared" si="29"/>
        <v>0</v>
      </c>
      <c r="AG45" s="67">
        <f t="shared" si="30"/>
        <v>0</v>
      </c>
      <c r="AH45" s="67">
        <f t="shared" si="31"/>
        <v>0</v>
      </c>
      <c r="AI45" s="67">
        <f t="shared" si="32"/>
        <v>0</v>
      </c>
      <c r="AJ45" s="67">
        <f t="shared" si="60"/>
        <v>0</v>
      </c>
      <c r="AK45" s="67" t="str">
        <f t="shared" si="61"/>
        <v/>
      </c>
      <c r="AL45" s="21">
        <f t="shared" si="62"/>
        <v>0</v>
      </c>
      <c r="AM45" s="21" t="str">
        <f t="shared" si="63"/>
        <v/>
      </c>
      <c r="AN45" s="21" t="str">
        <f t="shared" si="64"/>
        <v/>
      </c>
      <c r="AO45" s="21" t="str">
        <f t="shared" si="65"/>
        <v/>
      </c>
      <c r="AP45" s="21" t="str">
        <f t="shared" si="66"/>
        <v/>
      </c>
      <c r="AQ45" s="16"/>
      <c r="AR45" s="16"/>
      <c r="AV45" s="16">
        <v>39</v>
      </c>
      <c r="AW45" s="16" t="str">
        <f>IF(ISERROR(VLOOKUP($AV45,個人申込書!$V$5:$Z$147,2,0)),"",VLOOKUP($AV45,個人申込書!$V$5:$Z$147,2,0))</f>
        <v/>
      </c>
      <c r="AX45" s="16" t="str">
        <f>IF(AW45="","",VLOOKUP($AV45,個人申込書!$V$6:$AA$127,6,0))</f>
        <v/>
      </c>
      <c r="AY45" s="16" t="str">
        <f>IF(AW45="","",VLOOKUP($AV45,個人申込書!$V$6:$AA$127,5,0))</f>
        <v/>
      </c>
      <c r="AZ45" s="16">
        <v>39</v>
      </c>
      <c r="BA45" s="16">
        <f t="shared" si="39"/>
        <v>0</v>
      </c>
      <c r="BB45" s="16">
        <f t="shared" si="39"/>
        <v>0</v>
      </c>
      <c r="BC45" s="16">
        <f t="shared" si="39"/>
        <v>0</v>
      </c>
      <c r="BD45" s="16">
        <f t="shared" si="39"/>
        <v>0</v>
      </c>
      <c r="BE45" s="16">
        <f t="shared" si="39"/>
        <v>0</v>
      </c>
      <c r="BF45" s="16">
        <f t="shared" si="39"/>
        <v>0</v>
      </c>
      <c r="BG45" s="16">
        <f t="shared" si="39"/>
        <v>0</v>
      </c>
      <c r="BH45" s="16">
        <f t="shared" si="39"/>
        <v>0</v>
      </c>
      <c r="BI45" s="16">
        <f t="shared" si="39"/>
        <v>0</v>
      </c>
      <c r="BJ45" s="16">
        <f t="shared" si="39"/>
        <v>0</v>
      </c>
      <c r="BK45" s="16">
        <f t="shared" si="39"/>
        <v>0</v>
      </c>
      <c r="BL45" s="16">
        <f t="shared" si="39"/>
        <v>0</v>
      </c>
    </row>
    <row r="46" spans="1:64" ht="20.100000000000001" customHeight="1">
      <c r="A46" s="255" t="str">
        <f t="shared" si="67"/>
        <v/>
      </c>
      <c r="B46" s="255" t="str">
        <f t="shared" si="40"/>
        <v/>
      </c>
      <c r="C46" s="22" t="str">
        <f t="shared" si="41"/>
        <v/>
      </c>
      <c r="D46" s="68"/>
      <c r="E46" s="69"/>
      <c r="F46" s="68"/>
      <c r="G46" s="68"/>
      <c r="H46" s="68"/>
      <c r="I46" s="68"/>
      <c r="J46" s="123" t="str">
        <f t="shared" si="27"/>
        <v/>
      </c>
      <c r="K46" s="122" t="str">
        <f t="shared" si="28"/>
        <v/>
      </c>
      <c r="L46" s="22" t="str">
        <f t="shared" si="42"/>
        <v/>
      </c>
      <c r="M46" s="22" t="str">
        <f t="shared" si="43"/>
        <v>999:99.99</v>
      </c>
      <c r="O46" s="21" t="str">
        <f t="shared" si="68"/>
        <v/>
      </c>
      <c r="P46" s="21" t="str">
        <f t="shared" si="44"/>
        <v/>
      </c>
      <c r="Q46" s="21" t="str">
        <f t="shared" si="45"/>
        <v/>
      </c>
      <c r="R46" s="21" t="str">
        <f t="shared" si="46"/>
        <v/>
      </c>
      <c r="S46" s="21">
        <f t="shared" si="47"/>
        <v>0</v>
      </c>
      <c r="T46" s="21">
        <f t="shared" si="48"/>
        <v>0</v>
      </c>
      <c r="U46" s="21">
        <f t="shared" si="49"/>
        <v>0</v>
      </c>
      <c r="V46" s="21">
        <f t="shared" si="50"/>
        <v>0</v>
      </c>
      <c r="W46" s="21">
        <f t="shared" si="51"/>
        <v>0</v>
      </c>
      <c r="X46" s="21">
        <f t="shared" si="52"/>
        <v>0</v>
      </c>
      <c r="Y46" s="21">
        <f t="shared" si="53"/>
        <v>0</v>
      </c>
      <c r="Z46" s="21">
        <f t="shared" si="54"/>
        <v>0</v>
      </c>
      <c r="AA46" s="21">
        <f t="shared" si="55"/>
        <v>0</v>
      </c>
      <c r="AB46" s="67" t="str">
        <f t="shared" si="56"/>
        <v/>
      </c>
      <c r="AC46" s="67" t="str">
        <f t="shared" si="57"/>
        <v/>
      </c>
      <c r="AD46" s="67" t="str">
        <f t="shared" si="58"/>
        <v/>
      </c>
      <c r="AE46" s="67" t="str">
        <f t="shared" si="59"/>
        <v/>
      </c>
      <c r="AF46" s="67">
        <f t="shared" si="29"/>
        <v>0</v>
      </c>
      <c r="AG46" s="67">
        <f t="shared" si="30"/>
        <v>0</v>
      </c>
      <c r="AH46" s="67">
        <f t="shared" si="31"/>
        <v>0</v>
      </c>
      <c r="AI46" s="67">
        <f t="shared" si="32"/>
        <v>0</v>
      </c>
      <c r="AJ46" s="67">
        <f t="shared" si="60"/>
        <v>0</v>
      </c>
      <c r="AK46" s="67" t="str">
        <f t="shared" si="61"/>
        <v/>
      </c>
      <c r="AL46" s="21">
        <f t="shared" si="62"/>
        <v>0</v>
      </c>
      <c r="AM46" s="21" t="str">
        <f t="shared" si="63"/>
        <v/>
      </c>
      <c r="AN46" s="21" t="str">
        <f t="shared" si="64"/>
        <v/>
      </c>
      <c r="AO46" s="21" t="str">
        <f t="shared" si="65"/>
        <v/>
      </c>
      <c r="AP46" s="21" t="str">
        <f t="shared" si="66"/>
        <v/>
      </c>
      <c r="AV46" s="16">
        <v>40</v>
      </c>
      <c r="AW46" s="16" t="str">
        <f>IF(ISERROR(VLOOKUP($AV46,個人申込書!$V$5:$Z$147,2,0)),"",VLOOKUP($AV46,個人申込書!$V$5:$Z$147,2,0))</f>
        <v/>
      </c>
      <c r="AX46" s="16" t="str">
        <f>IF(AW46="","",VLOOKUP($AV46,個人申込書!$V$6:$AA$127,6,0))</f>
        <v/>
      </c>
      <c r="AY46" s="16" t="str">
        <f>IF(AW46="","",VLOOKUP($AV46,個人申込書!$V$6:$AA$127,5,0))</f>
        <v/>
      </c>
      <c r="AZ46" s="16">
        <v>40</v>
      </c>
      <c r="BA46" s="16">
        <f t="shared" si="39"/>
        <v>0</v>
      </c>
      <c r="BB46" s="16">
        <f t="shared" si="39"/>
        <v>0</v>
      </c>
      <c r="BC46" s="16">
        <f t="shared" si="39"/>
        <v>0</v>
      </c>
      <c r="BD46" s="16">
        <f t="shared" si="39"/>
        <v>0</v>
      </c>
      <c r="BE46" s="16">
        <f t="shared" si="39"/>
        <v>0</v>
      </c>
      <c r="BF46" s="16">
        <f t="shared" si="39"/>
        <v>0</v>
      </c>
      <c r="BG46" s="16">
        <f t="shared" si="39"/>
        <v>0</v>
      </c>
      <c r="BH46" s="16">
        <f t="shared" si="39"/>
        <v>0</v>
      </c>
      <c r="BI46" s="16">
        <f t="shared" si="39"/>
        <v>0</v>
      </c>
      <c r="BJ46" s="16">
        <f t="shared" si="39"/>
        <v>0</v>
      </c>
      <c r="BK46" s="16">
        <f t="shared" si="39"/>
        <v>0</v>
      </c>
      <c r="BL46" s="16">
        <f t="shared" si="39"/>
        <v>0</v>
      </c>
    </row>
    <row r="47" spans="1:64" ht="20.100000000000001" customHeight="1">
      <c r="A47" s="255" t="str">
        <f t="shared" si="67"/>
        <v/>
      </c>
      <c r="B47" s="255" t="str">
        <f t="shared" si="40"/>
        <v/>
      </c>
      <c r="C47" s="22" t="str">
        <f t="shared" si="41"/>
        <v/>
      </c>
      <c r="D47" s="68"/>
      <c r="E47" s="69"/>
      <c r="F47" s="68"/>
      <c r="G47" s="68"/>
      <c r="H47" s="68"/>
      <c r="I47" s="68"/>
      <c r="J47" s="123" t="str">
        <f t="shared" si="27"/>
        <v/>
      </c>
      <c r="K47" s="122" t="str">
        <f t="shared" si="28"/>
        <v/>
      </c>
      <c r="L47" s="22" t="str">
        <f t="shared" si="42"/>
        <v/>
      </c>
      <c r="M47" s="22" t="str">
        <f t="shared" si="43"/>
        <v>999:99.99</v>
      </c>
      <c r="O47" s="21" t="str">
        <f t="shared" si="68"/>
        <v/>
      </c>
      <c r="P47" s="21" t="str">
        <f t="shared" si="44"/>
        <v/>
      </c>
      <c r="Q47" s="21" t="str">
        <f t="shared" si="45"/>
        <v/>
      </c>
      <c r="R47" s="21" t="str">
        <f t="shared" si="46"/>
        <v/>
      </c>
      <c r="S47" s="21">
        <f t="shared" si="47"/>
        <v>0</v>
      </c>
      <c r="T47" s="21">
        <f t="shared" si="48"/>
        <v>0</v>
      </c>
      <c r="U47" s="21">
        <f t="shared" si="49"/>
        <v>0</v>
      </c>
      <c r="V47" s="21">
        <f t="shared" si="50"/>
        <v>0</v>
      </c>
      <c r="W47" s="21">
        <f t="shared" si="51"/>
        <v>0</v>
      </c>
      <c r="X47" s="21">
        <f t="shared" si="52"/>
        <v>0</v>
      </c>
      <c r="Y47" s="21">
        <f t="shared" si="53"/>
        <v>0</v>
      </c>
      <c r="Z47" s="21">
        <f t="shared" si="54"/>
        <v>0</v>
      </c>
      <c r="AA47" s="21">
        <f t="shared" si="55"/>
        <v>0</v>
      </c>
      <c r="AB47" s="67" t="str">
        <f t="shared" si="56"/>
        <v/>
      </c>
      <c r="AC47" s="67" t="str">
        <f t="shared" si="57"/>
        <v/>
      </c>
      <c r="AD47" s="67" t="str">
        <f t="shared" si="58"/>
        <v/>
      </c>
      <c r="AE47" s="67" t="str">
        <f t="shared" si="59"/>
        <v/>
      </c>
      <c r="AF47" s="67">
        <f t="shared" si="29"/>
        <v>0</v>
      </c>
      <c r="AG47" s="67">
        <f t="shared" si="30"/>
        <v>0</v>
      </c>
      <c r="AH47" s="67">
        <f t="shared" si="31"/>
        <v>0</v>
      </c>
      <c r="AI47" s="67">
        <f t="shared" si="32"/>
        <v>0</v>
      </c>
      <c r="AJ47" s="67">
        <f t="shared" si="60"/>
        <v>0</v>
      </c>
      <c r="AK47" s="67" t="str">
        <f t="shared" si="61"/>
        <v/>
      </c>
      <c r="AL47" s="21">
        <f t="shared" si="62"/>
        <v>0</v>
      </c>
      <c r="AM47" s="21" t="str">
        <f t="shared" si="63"/>
        <v/>
      </c>
      <c r="AN47" s="21" t="str">
        <f t="shared" si="64"/>
        <v/>
      </c>
      <c r="AO47" s="21" t="str">
        <f t="shared" si="65"/>
        <v/>
      </c>
      <c r="AP47" s="21" t="str">
        <f t="shared" si="66"/>
        <v/>
      </c>
      <c r="AV47" s="16">
        <v>41</v>
      </c>
      <c r="AW47" s="16" t="str">
        <f>IF(ISERROR(VLOOKUP($AV47,個人申込書!$V$5:$Z$147,2,0)),"",VLOOKUP($AV47,個人申込書!$V$5:$Z$147,2,0))</f>
        <v/>
      </c>
      <c r="AX47" s="16" t="str">
        <f>IF(AW47="","",VLOOKUP($AV47,個人申込書!$V$6:$AA$127,6,0))</f>
        <v/>
      </c>
      <c r="AY47" s="16" t="str">
        <f>IF(AW47="","",VLOOKUP($AV47,個人申込書!$V$6:$AA$127,5,0))</f>
        <v/>
      </c>
      <c r="AZ47" s="16">
        <v>41</v>
      </c>
      <c r="BA47" s="16">
        <f t="shared" ref="BA47:BL56" si="69">COUNTIF($AB$6:$AE$65,BA$5&amp;$AW47)</f>
        <v>0</v>
      </c>
      <c r="BB47" s="16">
        <f t="shared" si="69"/>
        <v>0</v>
      </c>
      <c r="BC47" s="16">
        <f t="shared" si="69"/>
        <v>0</v>
      </c>
      <c r="BD47" s="16">
        <f t="shared" si="69"/>
        <v>0</v>
      </c>
      <c r="BE47" s="16">
        <f t="shared" si="69"/>
        <v>0</v>
      </c>
      <c r="BF47" s="16">
        <f t="shared" si="69"/>
        <v>0</v>
      </c>
      <c r="BG47" s="16">
        <f t="shared" si="69"/>
        <v>0</v>
      </c>
      <c r="BH47" s="16">
        <f t="shared" si="69"/>
        <v>0</v>
      </c>
      <c r="BI47" s="16">
        <f t="shared" si="69"/>
        <v>0</v>
      </c>
      <c r="BJ47" s="16">
        <f t="shared" si="69"/>
        <v>0</v>
      </c>
      <c r="BK47" s="16">
        <f t="shared" si="69"/>
        <v>0</v>
      </c>
      <c r="BL47" s="16">
        <f t="shared" si="69"/>
        <v>0</v>
      </c>
    </row>
    <row r="48" spans="1:64" ht="20.100000000000001" customHeight="1">
      <c r="A48" s="255" t="str">
        <f t="shared" si="67"/>
        <v/>
      </c>
      <c r="B48" s="255" t="str">
        <f t="shared" si="40"/>
        <v/>
      </c>
      <c r="C48" s="22" t="str">
        <f t="shared" si="41"/>
        <v/>
      </c>
      <c r="D48" s="68"/>
      <c r="E48" s="69"/>
      <c r="F48" s="68"/>
      <c r="G48" s="68"/>
      <c r="H48" s="68"/>
      <c r="I48" s="68"/>
      <c r="J48" s="123" t="str">
        <f t="shared" si="27"/>
        <v/>
      </c>
      <c r="K48" s="122" t="str">
        <f t="shared" si="28"/>
        <v/>
      </c>
      <c r="L48" s="22" t="str">
        <f t="shared" si="42"/>
        <v/>
      </c>
      <c r="M48" s="22" t="str">
        <f t="shared" si="43"/>
        <v>999:99.99</v>
      </c>
      <c r="O48" s="21" t="str">
        <f t="shared" si="68"/>
        <v/>
      </c>
      <c r="P48" s="21" t="str">
        <f t="shared" si="44"/>
        <v/>
      </c>
      <c r="Q48" s="21" t="str">
        <f t="shared" si="45"/>
        <v/>
      </c>
      <c r="R48" s="21" t="str">
        <f t="shared" si="46"/>
        <v/>
      </c>
      <c r="S48" s="21">
        <f t="shared" si="47"/>
        <v>0</v>
      </c>
      <c r="T48" s="21">
        <f t="shared" si="48"/>
        <v>0</v>
      </c>
      <c r="U48" s="21">
        <f t="shared" si="49"/>
        <v>0</v>
      </c>
      <c r="V48" s="21">
        <f t="shared" si="50"/>
        <v>0</v>
      </c>
      <c r="W48" s="21">
        <f t="shared" si="51"/>
        <v>0</v>
      </c>
      <c r="X48" s="21">
        <f t="shared" si="52"/>
        <v>0</v>
      </c>
      <c r="Y48" s="21">
        <f t="shared" si="53"/>
        <v>0</v>
      </c>
      <c r="Z48" s="21">
        <f t="shared" si="54"/>
        <v>0</v>
      </c>
      <c r="AA48" s="21">
        <f t="shared" si="55"/>
        <v>0</v>
      </c>
      <c r="AB48" s="67" t="str">
        <f t="shared" si="56"/>
        <v/>
      </c>
      <c r="AC48" s="67" t="str">
        <f t="shared" si="57"/>
        <v/>
      </c>
      <c r="AD48" s="67" t="str">
        <f t="shared" si="58"/>
        <v/>
      </c>
      <c r="AE48" s="67" t="str">
        <f t="shared" si="59"/>
        <v/>
      </c>
      <c r="AF48" s="67">
        <f t="shared" si="29"/>
        <v>0</v>
      </c>
      <c r="AG48" s="67">
        <f t="shared" si="30"/>
        <v>0</v>
      </c>
      <c r="AH48" s="67">
        <f t="shared" si="31"/>
        <v>0</v>
      </c>
      <c r="AI48" s="67">
        <f t="shared" si="32"/>
        <v>0</v>
      </c>
      <c r="AJ48" s="67">
        <f t="shared" si="60"/>
        <v>0</v>
      </c>
      <c r="AK48" s="67" t="str">
        <f t="shared" si="61"/>
        <v/>
      </c>
      <c r="AL48" s="21">
        <f t="shared" si="62"/>
        <v>0</v>
      </c>
      <c r="AM48" s="21" t="str">
        <f t="shared" si="63"/>
        <v/>
      </c>
      <c r="AN48" s="21" t="str">
        <f t="shared" si="64"/>
        <v/>
      </c>
      <c r="AO48" s="21" t="str">
        <f t="shared" si="65"/>
        <v/>
      </c>
      <c r="AP48" s="21" t="str">
        <f t="shared" si="66"/>
        <v/>
      </c>
      <c r="AV48" s="16">
        <v>42</v>
      </c>
      <c r="AW48" s="16" t="str">
        <f>IF(ISERROR(VLOOKUP($AV48,個人申込書!$V$5:$Z$147,2,0)),"",VLOOKUP($AV48,個人申込書!$V$5:$Z$147,2,0))</f>
        <v/>
      </c>
      <c r="AX48" s="16" t="str">
        <f>IF(AW48="","",VLOOKUP($AV48,個人申込書!$V$6:$AA$127,6,0))</f>
        <v/>
      </c>
      <c r="AY48" s="16" t="str">
        <f>IF(AW48="","",VLOOKUP($AV48,個人申込書!$V$6:$AA$127,5,0))</f>
        <v/>
      </c>
      <c r="AZ48" s="16">
        <v>42</v>
      </c>
      <c r="BA48" s="16">
        <f t="shared" si="69"/>
        <v>0</v>
      </c>
      <c r="BB48" s="16">
        <f t="shared" si="69"/>
        <v>0</v>
      </c>
      <c r="BC48" s="16">
        <f t="shared" si="69"/>
        <v>0</v>
      </c>
      <c r="BD48" s="16">
        <f t="shared" si="69"/>
        <v>0</v>
      </c>
      <c r="BE48" s="16">
        <f t="shared" si="69"/>
        <v>0</v>
      </c>
      <c r="BF48" s="16">
        <f t="shared" si="69"/>
        <v>0</v>
      </c>
      <c r="BG48" s="16">
        <f t="shared" si="69"/>
        <v>0</v>
      </c>
      <c r="BH48" s="16">
        <f t="shared" si="69"/>
        <v>0</v>
      </c>
      <c r="BI48" s="16">
        <f t="shared" si="69"/>
        <v>0</v>
      </c>
      <c r="BJ48" s="16">
        <f t="shared" si="69"/>
        <v>0</v>
      </c>
      <c r="BK48" s="16">
        <f t="shared" si="69"/>
        <v>0</v>
      </c>
      <c r="BL48" s="16">
        <f t="shared" si="69"/>
        <v>0</v>
      </c>
    </row>
    <row r="49" spans="1:64" ht="20.100000000000001" customHeight="1">
      <c r="A49" s="255" t="str">
        <f t="shared" si="67"/>
        <v/>
      </c>
      <c r="B49" s="255" t="str">
        <f t="shared" si="40"/>
        <v/>
      </c>
      <c r="C49" s="22" t="str">
        <f t="shared" si="41"/>
        <v/>
      </c>
      <c r="D49" s="68"/>
      <c r="E49" s="69"/>
      <c r="F49" s="68"/>
      <c r="G49" s="68"/>
      <c r="H49" s="68"/>
      <c r="I49" s="68"/>
      <c r="J49" s="123" t="str">
        <f t="shared" si="27"/>
        <v/>
      </c>
      <c r="K49" s="122" t="str">
        <f t="shared" si="28"/>
        <v/>
      </c>
      <c r="L49" s="22" t="str">
        <f t="shared" si="42"/>
        <v/>
      </c>
      <c r="M49" s="22" t="str">
        <f t="shared" si="43"/>
        <v>999:99.99</v>
      </c>
      <c r="O49" s="21" t="str">
        <f t="shared" si="68"/>
        <v/>
      </c>
      <c r="P49" s="21" t="str">
        <f t="shared" si="44"/>
        <v/>
      </c>
      <c r="Q49" s="21" t="str">
        <f t="shared" si="45"/>
        <v/>
      </c>
      <c r="R49" s="21" t="str">
        <f t="shared" si="46"/>
        <v/>
      </c>
      <c r="S49" s="21">
        <f t="shared" si="47"/>
        <v>0</v>
      </c>
      <c r="T49" s="21">
        <f t="shared" si="48"/>
        <v>0</v>
      </c>
      <c r="U49" s="21">
        <f t="shared" si="49"/>
        <v>0</v>
      </c>
      <c r="V49" s="21">
        <f t="shared" si="50"/>
        <v>0</v>
      </c>
      <c r="W49" s="21">
        <f t="shared" si="51"/>
        <v>0</v>
      </c>
      <c r="X49" s="21">
        <f t="shared" si="52"/>
        <v>0</v>
      </c>
      <c r="Y49" s="21">
        <f t="shared" si="53"/>
        <v>0</v>
      </c>
      <c r="Z49" s="21">
        <f t="shared" si="54"/>
        <v>0</v>
      </c>
      <c r="AA49" s="21">
        <f t="shared" si="55"/>
        <v>0</v>
      </c>
      <c r="AB49" s="67" t="str">
        <f t="shared" si="56"/>
        <v/>
      </c>
      <c r="AC49" s="67" t="str">
        <f t="shared" si="57"/>
        <v/>
      </c>
      <c r="AD49" s="67" t="str">
        <f t="shared" si="58"/>
        <v/>
      </c>
      <c r="AE49" s="67" t="str">
        <f t="shared" si="59"/>
        <v/>
      </c>
      <c r="AF49" s="67">
        <f t="shared" si="29"/>
        <v>0</v>
      </c>
      <c r="AG49" s="67">
        <f t="shared" si="30"/>
        <v>0</v>
      </c>
      <c r="AH49" s="67">
        <f t="shared" si="31"/>
        <v>0</v>
      </c>
      <c r="AI49" s="67">
        <f t="shared" si="32"/>
        <v>0</v>
      </c>
      <c r="AJ49" s="67">
        <f t="shared" si="60"/>
        <v>0</v>
      </c>
      <c r="AK49" s="67" t="str">
        <f t="shared" si="61"/>
        <v/>
      </c>
      <c r="AL49" s="21">
        <f t="shared" si="62"/>
        <v>0</v>
      </c>
      <c r="AM49" s="21" t="str">
        <f t="shared" si="63"/>
        <v/>
      </c>
      <c r="AN49" s="21" t="str">
        <f t="shared" si="64"/>
        <v/>
      </c>
      <c r="AO49" s="21" t="str">
        <f t="shared" si="65"/>
        <v/>
      </c>
      <c r="AP49" s="21" t="str">
        <f t="shared" si="66"/>
        <v/>
      </c>
      <c r="AV49" s="16">
        <v>43</v>
      </c>
      <c r="AW49" s="16" t="str">
        <f>IF(ISERROR(VLOOKUP($AV49,個人申込書!$V$5:$Z$147,2,0)),"",VLOOKUP($AV49,個人申込書!$V$5:$Z$147,2,0))</f>
        <v/>
      </c>
      <c r="AX49" s="16" t="str">
        <f>IF(AW49="","",VLOOKUP($AV49,個人申込書!$V$6:$AA$127,6,0))</f>
        <v/>
      </c>
      <c r="AY49" s="16" t="str">
        <f>IF(AW49="","",VLOOKUP($AV49,個人申込書!$V$6:$AA$127,5,0))</f>
        <v/>
      </c>
      <c r="AZ49" s="16">
        <v>43</v>
      </c>
      <c r="BA49" s="16">
        <f t="shared" si="69"/>
        <v>0</v>
      </c>
      <c r="BB49" s="16">
        <f t="shared" si="69"/>
        <v>0</v>
      </c>
      <c r="BC49" s="16">
        <f t="shared" si="69"/>
        <v>0</v>
      </c>
      <c r="BD49" s="16">
        <f t="shared" si="69"/>
        <v>0</v>
      </c>
      <c r="BE49" s="16">
        <f t="shared" si="69"/>
        <v>0</v>
      </c>
      <c r="BF49" s="16">
        <f t="shared" si="69"/>
        <v>0</v>
      </c>
      <c r="BG49" s="16">
        <f t="shared" si="69"/>
        <v>0</v>
      </c>
      <c r="BH49" s="16">
        <f t="shared" si="69"/>
        <v>0</v>
      </c>
      <c r="BI49" s="16">
        <f t="shared" si="69"/>
        <v>0</v>
      </c>
      <c r="BJ49" s="16">
        <f t="shared" si="69"/>
        <v>0</v>
      </c>
      <c r="BK49" s="16">
        <f t="shared" si="69"/>
        <v>0</v>
      </c>
      <c r="BL49" s="16">
        <f t="shared" si="69"/>
        <v>0</v>
      </c>
    </row>
    <row r="50" spans="1:64" ht="20.100000000000001" customHeight="1">
      <c r="A50" s="255" t="str">
        <f t="shared" si="67"/>
        <v/>
      </c>
      <c r="B50" s="255" t="str">
        <f t="shared" si="40"/>
        <v/>
      </c>
      <c r="C50" s="22" t="str">
        <f t="shared" si="41"/>
        <v/>
      </c>
      <c r="D50" s="68"/>
      <c r="E50" s="69"/>
      <c r="F50" s="68"/>
      <c r="G50" s="68"/>
      <c r="H50" s="68"/>
      <c r="I50" s="68"/>
      <c r="J50" s="123" t="str">
        <f t="shared" si="27"/>
        <v/>
      </c>
      <c r="K50" s="122" t="str">
        <f t="shared" si="28"/>
        <v/>
      </c>
      <c r="L50" s="22" t="str">
        <f t="shared" si="42"/>
        <v/>
      </c>
      <c r="M50" s="22" t="str">
        <f t="shared" si="43"/>
        <v>999:99.99</v>
      </c>
      <c r="O50" s="21" t="str">
        <f t="shared" si="68"/>
        <v/>
      </c>
      <c r="P50" s="21" t="str">
        <f t="shared" si="44"/>
        <v/>
      </c>
      <c r="Q50" s="21" t="str">
        <f t="shared" si="45"/>
        <v/>
      </c>
      <c r="R50" s="21" t="str">
        <f t="shared" si="46"/>
        <v/>
      </c>
      <c r="S50" s="21">
        <f t="shared" si="47"/>
        <v>0</v>
      </c>
      <c r="T50" s="21">
        <f t="shared" si="48"/>
        <v>0</v>
      </c>
      <c r="U50" s="21">
        <f t="shared" si="49"/>
        <v>0</v>
      </c>
      <c r="V50" s="21">
        <f t="shared" si="50"/>
        <v>0</v>
      </c>
      <c r="W50" s="21">
        <f t="shared" si="51"/>
        <v>0</v>
      </c>
      <c r="X50" s="21">
        <f t="shared" si="52"/>
        <v>0</v>
      </c>
      <c r="Y50" s="21">
        <f t="shared" si="53"/>
        <v>0</v>
      </c>
      <c r="Z50" s="21">
        <f t="shared" si="54"/>
        <v>0</v>
      </c>
      <c r="AA50" s="21">
        <f t="shared" si="55"/>
        <v>0</v>
      </c>
      <c r="AB50" s="67" t="str">
        <f t="shared" si="56"/>
        <v/>
      </c>
      <c r="AC50" s="67" t="str">
        <f t="shared" si="57"/>
        <v/>
      </c>
      <c r="AD50" s="67" t="str">
        <f t="shared" si="58"/>
        <v/>
      </c>
      <c r="AE50" s="67" t="str">
        <f t="shared" si="59"/>
        <v/>
      </c>
      <c r="AF50" s="67">
        <f t="shared" si="29"/>
        <v>0</v>
      </c>
      <c r="AG50" s="67">
        <f t="shared" si="30"/>
        <v>0</v>
      </c>
      <c r="AH50" s="67">
        <f t="shared" si="31"/>
        <v>0</v>
      </c>
      <c r="AI50" s="67">
        <f t="shared" si="32"/>
        <v>0</v>
      </c>
      <c r="AJ50" s="67">
        <f t="shared" si="60"/>
        <v>0</v>
      </c>
      <c r="AK50" s="67" t="str">
        <f t="shared" si="61"/>
        <v/>
      </c>
      <c r="AL50" s="21">
        <f t="shared" si="62"/>
        <v>0</v>
      </c>
      <c r="AM50" s="21" t="str">
        <f t="shared" si="63"/>
        <v/>
      </c>
      <c r="AN50" s="21" t="str">
        <f t="shared" si="64"/>
        <v/>
      </c>
      <c r="AO50" s="21" t="str">
        <f t="shared" si="65"/>
        <v/>
      </c>
      <c r="AP50" s="21" t="str">
        <f t="shared" si="66"/>
        <v/>
      </c>
      <c r="AV50" s="16">
        <v>44</v>
      </c>
      <c r="AW50" s="16" t="str">
        <f>IF(ISERROR(VLOOKUP($AV50,個人申込書!$V$5:$Z$147,2,0)),"",VLOOKUP($AV50,個人申込書!$V$5:$Z$147,2,0))</f>
        <v/>
      </c>
      <c r="AX50" s="16" t="str">
        <f>IF(AW50="","",VLOOKUP($AV50,個人申込書!$V$6:$AA$127,6,0))</f>
        <v/>
      </c>
      <c r="AY50" s="16" t="str">
        <f>IF(AW50="","",VLOOKUP($AV50,個人申込書!$V$6:$AA$127,5,0))</f>
        <v/>
      </c>
      <c r="AZ50" s="16">
        <v>44</v>
      </c>
      <c r="BA50" s="16">
        <f t="shared" si="69"/>
        <v>0</v>
      </c>
      <c r="BB50" s="16">
        <f t="shared" si="69"/>
        <v>0</v>
      </c>
      <c r="BC50" s="16">
        <f t="shared" si="69"/>
        <v>0</v>
      </c>
      <c r="BD50" s="16">
        <f t="shared" si="69"/>
        <v>0</v>
      </c>
      <c r="BE50" s="16">
        <f t="shared" si="69"/>
        <v>0</v>
      </c>
      <c r="BF50" s="16">
        <f t="shared" si="69"/>
        <v>0</v>
      </c>
      <c r="BG50" s="16">
        <f t="shared" si="69"/>
        <v>0</v>
      </c>
      <c r="BH50" s="16">
        <f t="shared" si="69"/>
        <v>0</v>
      </c>
      <c r="BI50" s="16">
        <f t="shared" si="69"/>
        <v>0</v>
      </c>
      <c r="BJ50" s="16">
        <f t="shared" si="69"/>
        <v>0</v>
      </c>
      <c r="BK50" s="16">
        <f t="shared" si="69"/>
        <v>0</v>
      </c>
      <c r="BL50" s="16">
        <f t="shared" si="69"/>
        <v>0</v>
      </c>
    </row>
    <row r="51" spans="1:64" ht="20.100000000000001" customHeight="1">
      <c r="A51" s="255" t="str">
        <f t="shared" si="67"/>
        <v/>
      </c>
      <c r="B51" s="255" t="str">
        <f t="shared" si="40"/>
        <v/>
      </c>
      <c r="C51" s="22" t="str">
        <f t="shared" si="41"/>
        <v/>
      </c>
      <c r="D51" s="68"/>
      <c r="E51" s="69"/>
      <c r="F51" s="68"/>
      <c r="G51" s="68"/>
      <c r="H51" s="68"/>
      <c r="I51" s="68"/>
      <c r="J51" s="123" t="str">
        <f t="shared" si="27"/>
        <v/>
      </c>
      <c r="K51" s="122" t="str">
        <f t="shared" si="28"/>
        <v/>
      </c>
      <c r="L51" s="22" t="str">
        <f t="shared" si="42"/>
        <v/>
      </c>
      <c r="M51" s="22" t="str">
        <f t="shared" si="43"/>
        <v>999:99.99</v>
      </c>
      <c r="O51" s="21" t="str">
        <f t="shared" si="68"/>
        <v/>
      </c>
      <c r="P51" s="21" t="str">
        <f t="shared" si="44"/>
        <v/>
      </c>
      <c r="Q51" s="21" t="str">
        <f t="shared" si="45"/>
        <v/>
      </c>
      <c r="R51" s="21" t="str">
        <f t="shared" si="46"/>
        <v/>
      </c>
      <c r="S51" s="21">
        <f t="shared" si="47"/>
        <v>0</v>
      </c>
      <c r="T51" s="21">
        <f t="shared" si="48"/>
        <v>0</v>
      </c>
      <c r="U51" s="21">
        <f t="shared" si="49"/>
        <v>0</v>
      </c>
      <c r="V51" s="21">
        <f t="shared" si="50"/>
        <v>0</v>
      </c>
      <c r="W51" s="21">
        <f t="shared" si="51"/>
        <v>0</v>
      </c>
      <c r="X51" s="21">
        <f t="shared" si="52"/>
        <v>0</v>
      </c>
      <c r="Y51" s="21">
        <f t="shared" si="53"/>
        <v>0</v>
      </c>
      <c r="Z51" s="21">
        <f t="shared" si="54"/>
        <v>0</v>
      </c>
      <c r="AA51" s="21">
        <f t="shared" si="55"/>
        <v>0</v>
      </c>
      <c r="AB51" s="67" t="str">
        <f t="shared" si="56"/>
        <v/>
      </c>
      <c r="AC51" s="67" t="str">
        <f t="shared" si="57"/>
        <v/>
      </c>
      <c r="AD51" s="67" t="str">
        <f t="shared" si="58"/>
        <v/>
      </c>
      <c r="AE51" s="67" t="str">
        <f t="shared" si="59"/>
        <v/>
      </c>
      <c r="AF51" s="67">
        <f t="shared" si="29"/>
        <v>0</v>
      </c>
      <c r="AG51" s="67">
        <f t="shared" si="30"/>
        <v>0</v>
      </c>
      <c r="AH51" s="67">
        <f t="shared" si="31"/>
        <v>0</v>
      </c>
      <c r="AI51" s="67">
        <f t="shared" si="32"/>
        <v>0</v>
      </c>
      <c r="AJ51" s="67">
        <f t="shared" si="60"/>
        <v>0</v>
      </c>
      <c r="AK51" s="67" t="str">
        <f t="shared" si="61"/>
        <v/>
      </c>
      <c r="AL51" s="21">
        <f t="shared" si="62"/>
        <v>0</v>
      </c>
      <c r="AM51" s="21" t="str">
        <f t="shared" si="63"/>
        <v/>
      </c>
      <c r="AN51" s="21" t="str">
        <f t="shared" si="64"/>
        <v/>
      </c>
      <c r="AO51" s="21" t="str">
        <f t="shared" si="65"/>
        <v/>
      </c>
      <c r="AP51" s="21" t="str">
        <f t="shared" si="66"/>
        <v/>
      </c>
      <c r="AV51" s="16">
        <v>45</v>
      </c>
      <c r="AW51" s="16" t="str">
        <f>IF(ISERROR(VLOOKUP($AV51,個人申込書!$V$5:$Z$147,2,0)),"",VLOOKUP($AV51,個人申込書!$V$5:$Z$147,2,0))</f>
        <v/>
      </c>
      <c r="AX51" s="16" t="str">
        <f>IF(AW51="","",VLOOKUP($AV51,個人申込書!$V$6:$AA$127,6,0))</f>
        <v/>
      </c>
      <c r="AY51" s="16" t="str">
        <f>IF(AW51="","",VLOOKUP($AV51,個人申込書!$V$6:$AA$127,5,0))</f>
        <v/>
      </c>
      <c r="AZ51" s="16">
        <v>45</v>
      </c>
      <c r="BA51" s="16">
        <f t="shared" si="69"/>
        <v>0</v>
      </c>
      <c r="BB51" s="16">
        <f t="shared" si="69"/>
        <v>0</v>
      </c>
      <c r="BC51" s="16">
        <f t="shared" si="69"/>
        <v>0</v>
      </c>
      <c r="BD51" s="16">
        <f t="shared" si="69"/>
        <v>0</v>
      </c>
      <c r="BE51" s="16">
        <f t="shared" si="69"/>
        <v>0</v>
      </c>
      <c r="BF51" s="16">
        <f t="shared" si="69"/>
        <v>0</v>
      </c>
      <c r="BG51" s="16">
        <f t="shared" si="69"/>
        <v>0</v>
      </c>
      <c r="BH51" s="16">
        <f t="shared" si="69"/>
        <v>0</v>
      </c>
      <c r="BI51" s="16">
        <f t="shared" si="69"/>
        <v>0</v>
      </c>
      <c r="BJ51" s="16">
        <f t="shared" si="69"/>
        <v>0</v>
      </c>
      <c r="BK51" s="16">
        <f t="shared" si="69"/>
        <v>0</v>
      </c>
      <c r="BL51" s="16">
        <f t="shared" si="69"/>
        <v>0</v>
      </c>
    </row>
    <row r="52" spans="1:64" ht="20.100000000000001" customHeight="1">
      <c r="A52" s="255" t="str">
        <f t="shared" si="67"/>
        <v/>
      </c>
      <c r="B52" s="255" t="str">
        <f t="shared" si="40"/>
        <v/>
      </c>
      <c r="C52" s="22" t="str">
        <f t="shared" si="41"/>
        <v/>
      </c>
      <c r="D52" s="68"/>
      <c r="E52" s="69"/>
      <c r="F52" s="68"/>
      <c r="G52" s="68"/>
      <c r="H52" s="68"/>
      <c r="I52" s="68"/>
      <c r="J52" s="123" t="str">
        <f t="shared" si="27"/>
        <v/>
      </c>
      <c r="K52" s="122" t="str">
        <f t="shared" si="28"/>
        <v/>
      </c>
      <c r="L52" s="22" t="str">
        <f t="shared" si="42"/>
        <v/>
      </c>
      <c r="M52" s="22" t="str">
        <f t="shared" si="43"/>
        <v>999:99.99</v>
      </c>
      <c r="O52" s="21" t="str">
        <f t="shared" si="68"/>
        <v/>
      </c>
      <c r="P52" s="21" t="str">
        <f t="shared" si="44"/>
        <v/>
      </c>
      <c r="Q52" s="21" t="str">
        <f t="shared" si="45"/>
        <v/>
      </c>
      <c r="R52" s="21" t="str">
        <f t="shared" si="46"/>
        <v/>
      </c>
      <c r="S52" s="21">
        <f t="shared" si="47"/>
        <v>0</v>
      </c>
      <c r="T52" s="21">
        <f t="shared" si="48"/>
        <v>0</v>
      </c>
      <c r="U52" s="21">
        <f t="shared" si="49"/>
        <v>0</v>
      </c>
      <c r="V52" s="21">
        <f t="shared" si="50"/>
        <v>0</v>
      </c>
      <c r="W52" s="21">
        <f t="shared" si="51"/>
        <v>0</v>
      </c>
      <c r="X52" s="21">
        <f t="shared" si="52"/>
        <v>0</v>
      </c>
      <c r="Y52" s="21">
        <f t="shared" si="53"/>
        <v>0</v>
      </c>
      <c r="Z52" s="21">
        <f t="shared" si="54"/>
        <v>0</v>
      </c>
      <c r="AA52" s="21">
        <f t="shared" si="55"/>
        <v>0</v>
      </c>
      <c r="AB52" s="67" t="str">
        <f t="shared" si="56"/>
        <v/>
      </c>
      <c r="AC52" s="67" t="str">
        <f t="shared" si="57"/>
        <v/>
      </c>
      <c r="AD52" s="67" t="str">
        <f t="shared" si="58"/>
        <v/>
      </c>
      <c r="AE52" s="67" t="str">
        <f t="shared" si="59"/>
        <v/>
      </c>
      <c r="AF52" s="67">
        <f t="shared" si="29"/>
        <v>0</v>
      </c>
      <c r="AG52" s="67">
        <f t="shared" si="30"/>
        <v>0</v>
      </c>
      <c r="AH52" s="67">
        <f t="shared" si="31"/>
        <v>0</v>
      </c>
      <c r="AI52" s="67">
        <f t="shared" si="32"/>
        <v>0</v>
      </c>
      <c r="AJ52" s="67">
        <f t="shared" si="60"/>
        <v>0</v>
      </c>
      <c r="AK52" s="67" t="str">
        <f t="shared" si="61"/>
        <v/>
      </c>
      <c r="AL52" s="21">
        <f t="shared" si="62"/>
        <v>0</v>
      </c>
      <c r="AM52" s="21" t="str">
        <f t="shared" si="63"/>
        <v/>
      </c>
      <c r="AN52" s="21" t="str">
        <f t="shared" si="64"/>
        <v/>
      </c>
      <c r="AO52" s="21" t="str">
        <f t="shared" si="65"/>
        <v/>
      </c>
      <c r="AP52" s="21" t="str">
        <f t="shared" si="66"/>
        <v/>
      </c>
      <c r="AV52" s="16">
        <v>46</v>
      </c>
      <c r="AW52" s="16" t="str">
        <f>IF(ISERROR(VLOOKUP($AV52,個人申込書!$V$5:$Z$147,2,0)),"",VLOOKUP($AV52,個人申込書!$V$5:$Z$147,2,0))</f>
        <v/>
      </c>
      <c r="AX52" s="16" t="str">
        <f>IF(AW52="","",VLOOKUP($AV52,個人申込書!$V$6:$AA$127,6,0))</f>
        <v/>
      </c>
      <c r="AY52" s="16" t="str">
        <f>IF(AW52="","",VLOOKUP($AV52,個人申込書!$V$6:$AA$127,5,0))</f>
        <v/>
      </c>
      <c r="AZ52" s="16">
        <v>46</v>
      </c>
      <c r="BA52" s="16">
        <f t="shared" si="69"/>
        <v>0</v>
      </c>
      <c r="BB52" s="16">
        <f t="shared" si="69"/>
        <v>0</v>
      </c>
      <c r="BC52" s="16">
        <f t="shared" si="69"/>
        <v>0</v>
      </c>
      <c r="BD52" s="16">
        <f t="shared" si="69"/>
        <v>0</v>
      </c>
      <c r="BE52" s="16">
        <f t="shared" si="69"/>
        <v>0</v>
      </c>
      <c r="BF52" s="16">
        <f t="shared" si="69"/>
        <v>0</v>
      </c>
      <c r="BG52" s="16">
        <f t="shared" si="69"/>
        <v>0</v>
      </c>
      <c r="BH52" s="16">
        <f t="shared" si="69"/>
        <v>0</v>
      </c>
      <c r="BI52" s="16">
        <f t="shared" si="69"/>
        <v>0</v>
      </c>
      <c r="BJ52" s="16">
        <f t="shared" si="69"/>
        <v>0</v>
      </c>
      <c r="BK52" s="16">
        <f t="shared" si="69"/>
        <v>0</v>
      </c>
      <c r="BL52" s="16">
        <f t="shared" si="69"/>
        <v>0</v>
      </c>
    </row>
    <row r="53" spans="1:64" ht="20.100000000000001" customHeight="1">
      <c r="A53" s="255" t="str">
        <f t="shared" si="67"/>
        <v/>
      </c>
      <c r="B53" s="255" t="str">
        <f t="shared" si="40"/>
        <v/>
      </c>
      <c r="C53" s="22" t="str">
        <f t="shared" si="41"/>
        <v/>
      </c>
      <c r="D53" s="68"/>
      <c r="E53" s="69"/>
      <c r="F53" s="68"/>
      <c r="G53" s="68"/>
      <c r="H53" s="68"/>
      <c r="I53" s="68"/>
      <c r="J53" s="123" t="str">
        <f t="shared" si="27"/>
        <v/>
      </c>
      <c r="K53" s="122" t="str">
        <f t="shared" si="28"/>
        <v/>
      </c>
      <c r="L53" s="22" t="str">
        <f t="shared" si="42"/>
        <v/>
      </c>
      <c r="M53" s="22" t="str">
        <f t="shared" si="43"/>
        <v>999:99.99</v>
      </c>
      <c r="O53" s="21" t="str">
        <f t="shared" si="68"/>
        <v/>
      </c>
      <c r="P53" s="21" t="str">
        <f t="shared" si="44"/>
        <v/>
      </c>
      <c r="Q53" s="21" t="str">
        <f t="shared" si="45"/>
        <v/>
      </c>
      <c r="R53" s="21" t="str">
        <f t="shared" si="46"/>
        <v/>
      </c>
      <c r="S53" s="21">
        <f t="shared" si="47"/>
        <v>0</v>
      </c>
      <c r="T53" s="21">
        <f t="shared" si="48"/>
        <v>0</v>
      </c>
      <c r="U53" s="21">
        <f t="shared" si="49"/>
        <v>0</v>
      </c>
      <c r="V53" s="21">
        <f t="shared" si="50"/>
        <v>0</v>
      </c>
      <c r="W53" s="21">
        <f t="shared" si="51"/>
        <v>0</v>
      </c>
      <c r="X53" s="21">
        <f t="shared" si="52"/>
        <v>0</v>
      </c>
      <c r="Y53" s="21">
        <f t="shared" si="53"/>
        <v>0</v>
      </c>
      <c r="Z53" s="21">
        <f t="shared" si="54"/>
        <v>0</v>
      </c>
      <c r="AA53" s="21">
        <f t="shared" si="55"/>
        <v>0</v>
      </c>
      <c r="AB53" s="67" t="str">
        <f t="shared" si="56"/>
        <v/>
      </c>
      <c r="AC53" s="67" t="str">
        <f t="shared" si="57"/>
        <v/>
      </c>
      <c r="AD53" s="67" t="str">
        <f t="shared" si="58"/>
        <v/>
      </c>
      <c r="AE53" s="67" t="str">
        <f t="shared" si="59"/>
        <v/>
      </c>
      <c r="AF53" s="67">
        <f t="shared" si="29"/>
        <v>0</v>
      </c>
      <c r="AG53" s="67">
        <f t="shared" si="30"/>
        <v>0</v>
      </c>
      <c r="AH53" s="67">
        <f t="shared" si="31"/>
        <v>0</v>
      </c>
      <c r="AI53" s="67">
        <f t="shared" si="32"/>
        <v>0</v>
      </c>
      <c r="AJ53" s="67">
        <f t="shared" si="60"/>
        <v>0</v>
      </c>
      <c r="AK53" s="67" t="str">
        <f t="shared" si="61"/>
        <v/>
      </c>
      <c r="AL53" s="21">
        <f t="shared" si="62"/>
        <v>0</v>
      </c>
      <c r="AM53" s="21" t="str">
        <f t="shared" si="63"/>
        <v/>
      </c>
      <c r="AN53" s="21" t="str">
        <f t="shared" si="64"/>
        <v/>
      </c>
      <c r="AO53" s="21" t="str">
        <f t="shared" si="65"/>
        <v/>
      </c>
      <c r="AP53" s="21" t="str">
        <f t="shared" si="66"/>
        <v/>
      </c>
      <c r="AV53" s="16">
        <v>47</v>
      </c>
      <c r="AW53" s="16" t="str">
        <f>IF(ISERROR(VLOOKUP($AV53,個人申込書!$V$5:$Z$147,2,0)),"",VLOOKUP($AV53,個人申込書!$V$5:$Z$147,2,0))</f>
        <v/>
      </c>
      <c r="AX53" s="16" t="str">
        <f>IF(AW53="","",VLOOKUP($AV53,個人申込書!$V$6:$AA$127,6,0))</f>
        <v/>
      </c>
      <c r="AY53" s="16" t="str">
        <f>IF(AW53="","",VLOOKUP($AV53,個人申込書!$V$6:$AA$127,5,0))</f>
        <v/>
      </c>
      <c r="AZ53" s="16">
        <v>47</v>
      </c>
      <c r="BA53" s="16">
        <f t="shared" si="69"/>
        <v>0</v>
      </c>
      <c r="BB53" s="16">
        <f t="shared" si="69"/>
        <v>0</v>
      </c>
      <c r="BC53" s="16">
        <f t="shared" si="69"/>
        <v>0</v>
      </c>
      <c r="BD53" s="16">
        <f t="shared" si="69"/>
        <v>0</v>
      </c>
      <c r="BE53" s="16">
        <f t="shared" si="69"/>
        <v>0</v>
      </c>
      <c r="BF53" s="16">
        <f t="shared" si="69"/>
        <v>0</v>
      </c>
      <c r="BG53" s="16">
        <f t="shared" si="69"/>
        <v>0</v>
      </c>
      <c r="BH53" s="16">
        <f t="shared" si="69"/>
        <v>0</v>
      </c>
      <c r="BI53" s="16">
        <f t="shared" si="69"/>
        <v>0</v>
      </c>
      <c r="BJ53" s="16">
        <f t="shared" si="69"/>
        <v>0</v>
      </c>
      <c r="BK53" s="16">
        <f t="shared" si="69"/>
        <v>0</v>
      </c>
      <c r="BL53" s="16">
        <f t="shared" si="69"/>
        <v>0</v>
      </c>
    </row>
    <row r="54" spans="1:64" ht="20.100000000000001" customHeight="1">
      <c r="A54" s="255" t="str">
        <f t="shared" si="67"/>
        <v/>
      </c>
      <c r="B54" s="255" t="str">
        <f t="shared" si="40"/>
        <v/>
      </c>
      <c r="C54" s="22" t="str">
        <f t="shared" si="41"/>
        <v/>
      </c>
      <c r="D54" s="68"/>
      <c r="E54" s="69"/>
      <c r="F54" s="68"/>
      <c r="G54" s="68"/>
      <c r="H54" s="68"/>
      <c r="I54" s="68"/>
      <c r="J54" s="123" t="str">
        <f t="shared" si="27"/>
        <v/>
      </c>
      <c r="K54" s="122" t="str">
        <f t="shared" si="28"/>
        <v/>
      </c>
      <c r="L54" s="22" t="str">
        <f t="shared" si="42"/>
        <v/>
      </c>
      <c r="M54" s="22" t="str">
        <f t="shared" si="43"/>
        <v>999:99.99</v>
      </c>
      <c r="O54" s="21" t="str">
        <f t="shared" si="68"/>
        <v/>
      </c>
      <c r="P54" s="21" t="str">
        <f t="shared" si="44"/>
        <v/>
      </c>
      <c r="Q54" s="21" t="str">
        <f t="shared" si="45"/>
        <v/>
      </c>
      <c r="R54" s="21" t="str">
        <f t="shared" si="46"/>
        <v/>
      </c>
      <c r="S54" s="21">
        <f t="shared" si="47"/>
        <v>0</v>
      </c>
      <c r="T54" s="21">
        <f t="shared" si="48"/>
        <v>0</v>
      </c>
      <c r="U54" s="21">
        <f t="shared" si="49"/>
        <v>0</v>
      </c>
      <c r="V54" s="21">
        <f t="shared" si="50"/>
        <v>0</v>
      </c>
      <c r="W54" s="21">
        <f t="shared" si="51"/>
        <v>0</v>
      </c>
      <c r="X54" s="21">
        <f t="shared" si="52"/>
        <v>0</v>
      </c>
      <c r="Y54" s="21">
        <f t="shared" si="53"/>
        <v>0</v>
      </c>
      <c r="Z54" s="21">
        <f t="shared" si="54"/>
        <v>0</v>
      </c>
      <c r="AA54" s="21">
        <f t="shared" si="55"/>
        <v>0</v>
      </c>
      <c r="AB54" s="67" t="str">
        <f t="shared" si="56"/>
        <v/>
      </c>
      <c r="AC54" s="67" t="str">
        <f t="shared" si="57"/>
        <v/>
      </c>
      <c r="AD54" s="67" t="str">
        <f t="shared" si="58"/>
        <v/>
      </c>
      <c r="AE54" s="67" t="str">
        <f t="shared" si="59"/>
        <v/>
      </c>
      <c r="AF54" s="67">
        <f t="shared" si="29"/>
        <v>0</v>
      </c>
      <c r="AG54" s="67">
        <f t="shared" si="30"/>
        <v>0</v>
      </c>
      <c r="AH54" s="67">
        <f t="shared" si="31"/>
        <v>0</v>
      </c>
      <c r="AI54" s="67">
        <f t="shared" si="32"/>
        <v>0</v>
      </c>
      <c r="AJ54" s="67">
        <f t="shared" si="60"/>
        <v>0</v>
      </c>
      <c r="AK54" s="67" t="str">
        <f t="shared" si="61"/>
        <v/>
      </c>
      <c r="AL54" s="21">
        <f t="shared" si="62"/>
        <v>0</v>
      </c>
      <c r="AM54" s="21" t="str">
        <f t="shared" si="63"/>
        <v/>
      </c>
      <c r="AN54" s="21" t="str">
        <f t="shared" si="64"/>
        <v/>
      </c>
      <c r="AO54" s="21" t="str">
        <f t="shared" si="65"/>
        <v/>
      </c>
      <c r="AP54" s="21" t="str">
        <f t="shared" si="66"/>
        <v/>
      </c>
      <c r="AV54" s="16">
        <v>48</v>
      </c>
      <c r="AW54" s="16" t="str">
        <f>IF(ISERROR(VLOOKUP($AV54,個人申込書!$V$5:$Z$147,2,0)),"",VLOOKUP($AV54,個人申込書!$V$5:$Z$147,2,0))</f>
        <v/>
      </c>
      <c r="AX54" s="16" t="str">
        <f>IF(AW54="","",VLOOKUP($AV54,個人申込書!$V$6:$AA$127,6,0))</f>
        <v/>
      </c>
      <c r="AY54" s="16" t="str">
        <f>IF(AW54="","",VLOOKUP($AV54,個人申込書!$V$6:$AA$127,5,0))</f>
        <v/>
      </c>
      <c r="AZ54" s="16">
        <v>48</v>
      </c>
      <c r="BA54" s="16">
        <f t="shared" si="69"/>
        <v>0</v>
      </c>
      <c r="BB54" s="16">
        <f t="shared" si="69"/>
        <v>0</v>
      </c>
      <c r="BC54" s="16">
        <f t="shared" si="69"/>
        <v>0</v>
      </c>
      <c r="BD54" s="16">
        <f t="shared" si="69"/>
        <v>0</v>
      </c>
      <c r="BE54" s="16">
        <f t="shared" si="69"/>
        <v>0</v>
      </c>
      <c r="BF54" s="16">
        <f t="shared" si="69"/>
        <v>0</v>
      </c>
      <c r="BG54" s="16">
        <f t="shared" si="69"/>
        <v>0</v>
      </c>
      <c r="BH54" s="16">
        <f t="shared" si="69"/>
        <v>0</v>
      </c>
      <c r="BI54" s="16">
        <f t="shared" si="69"/>
        <v>0</v>
      </c>
      <c r="BJ54" s="16">
        <f t="shared" si="69"/>
        <v>0</v>
      </c>
      <c r="BK54" s="16">
        <f t="shared" si="69"/>
        <v>0</v>
      </c>
      <c r="BL54" s="16">
        <f t="shared" si="69"/>
        <v>0</v>
      </c>
    </row>
    <row r="55" spans="1:64" ht="20.100000000000001" customHeight="1">
      <c r="A55" s="255" t="str">
        <f t="shared" si="67"/>
        <v/>
      </c>
      <c r="B55" s="255" t="str">
        <f t="shared" si="40"/>
        <v/>
      </c>
      <c r="C55" s="22" t="str">
        <f t="shared" si="41"/>
        <v/>
      </c>
      <c r="D55" s="68"/>
      <c r="E55" s="69"/>
      <c r="F55" s="68"/>
      <c r="G55" s="68"/>
      <c r="H55" s="68"/>
      <c r="I55" s="68"/>
      <c r="J55" s="123" t="str">
        <f t="shared" si="27"/>
        <v/>
      </c>
      <c r="K55" s="122" t="str">
        <f t="shared" si="28"/>
        <v/>
      </c>
      <c r="L55" s="22" t="str">
        <f t="shared" si="42"/>
        <v/>
      </c>
      <c r="M55" s="22" t="str">
        <f t="shared" si="43"/>
        <v>999:99.99</v>
      </c>
      <c r="O55" s="21" t="str">
        <f t="shared" si="68"/>
        <v/>
      </c>
      <c r="P55" s="21" t="str">
        <f t="shared" si="44"/>
        <v/>
      </c>
      <c r="Q55" s="21" t="str">
        <f t="shared" si="45"/>
        <v/>
      </c>
      <c r="R55" s="21" t="str">
        <f t="shared" si="46"/>
        <v/>
      </c>
      <c r="S55" s="21">
        <f t="shared" si="47"/>
        <v>0</v>
      </c>
      <c r="T55" s="21">
        <f t="shared" si="48"/>
        <v>0</v>
      </c>
      <c r="U55" s="21">
        <f t="shared" si="49"/>
        <v>0</v>
      </c>
      <c r="V55" s="21">
        <f t="shared" si="50"/>
        <v>0</v>
      </c>
      <c r="W55" s="21">
        <f t="shared" si="51"/>
        <v>0</v>
      </c>
      <c r="X55" s="21">
        <f t="shared" si="52"/>
        <v>0</v>
      </c>
      <c r="Y55" s="21">
        <f t="shared" si="53"/>
        <v>0</v>
      </c>
      <c r="Z55" s="21">
        <f t="shared" si="54"/>
        <v>0</v>
      </c>
      <c r="AA55" s="21">
        <f t="shared" si="55"/>
        <v>0</v>
      </c>
      <c r="AB55" s="67" t="str">
        <f t="shared" si="56"/>
        <v/>
      </c>
      <c r="AC55" s="67" t="str">
        <f t="shared" si="57"/>
        <v/>
      </c>
      <c r="AD55" s="67" t="str">
        <f t="shared" si="58"/>
        <v/>
      </c>
      <c r="AE55" s="67" t="str">
        <f t="shared" si="59"/>
        <v/>
      </c>
      <c r="AF55" s="67">
        <f t="shared" si="29"/>
        <v>0</v>
      </c>
      <c r="AG55" s="67">
        <f t="shared" si="30"/>
        <v>0</v>
      </c>
      <c r="AH55" s="67">
        <f t="shared" si="31"/>
        <v>0</v>
      </c>
      <c r="AI55" s="67">
        <f t="shared" si="32"/>
        <v>0</v>
      </c>
      <c r="AJ55" s="67">
        <f t="shared" si="60"/>
        <v>0</v>
      </c>
      <c r="AK55" s="67" t="str">
        <f t="shared" si="61"/>
        <v/>
      </c>
      <c r="AL55" s="21">
        <f t="shared" si="62"/>
        <v>0</v>
      </c>
      <c r="AM55" s="21" t="str">
        <f t="shared" si="63"/>
        <v/>
      </c>
      <c r="AN55" s="21" t="str">
        <f t="shared" si="64"/>
        <v/>
      </c>
      <c r="AO55" s="21" t="str">
        <f t="shared" si="65"/>
        <v/>
      </c>
      <c r="AP55" s="21" t="str">
        <f t="shared" si="66"/>
        <v/>
      </c>
      <c r="AV55" s="16">
        <v>49</v>
      </c>
      <c r="AW55" s="16" t="str">
        <f>IF(ISERROR(VLOOKUP($AV55,個人申込書!$V$5:$Z$147,2,0)),"",VLOOKUP($AV55,個人申込書!$V$5:$Z$147,2,0))</f>
        <v/>
      </c>
      <c r="AX55" s="16" t="str">
        <f>IF(AW55="","",VLOOKUP($AV55,個人申込書!$V$6:$AA$127,6,0))</f>
        <v/>
      </c>
      <c r="AY55" s="16" t="str">
        <f>IF(AW55="","",VLOOKUP($AV55,個人申込書!$V$6:$AA$127,5,0))</f>
        <v/>
      </c>
      <c r="AZ55" s="16">
        <v>49</v>
      </c>
      <c r="BA55" s="16">
        <f t="shared" si="69"/>
        <v>0</v>
      </c>
      <c r="BB55" s="16">
        <f t="shared" si="69"/>
        <v>0</v>
      </c>
      <c r="BC55" s="16">
        <f t="shared" si="69"/>
        <v>0</v>
      </c>
      <c r="BD55" s="16">
        <f t="shared" si="69"/>
        <v>0</v>
      </c>
      <c r="BE55" s="16">
        <f t="shared" si="69"/>
        <v>0</v>
      </c>
      <c r="BF55" s="16">
        <f t="shared" si="69"/>
        <v>0</v>
      </c>
      <c r="BG55" s="16">
        <f t="shared" si="69"/>
        <v>0</v>
      </c>
      <c r="BH55" s="16">
        <f t="shared" si="69"/>
        <v>0</v>
      </c>
      <c r="BI55" s="16">
        <f t="shared" si="69"/>
        <v>0</v>
      </c>
      <c r="BJ55" s="16">
        <f t="shared" si="69"/>
        <v>0</v>
      </c>
      <c r="BK55" s="16">
        <f t="shared" si="69"/>
        <v>0</v>
      </c>
      <c r="BL55" s="16">
        <f t="shared" si="69"/>
        <v>0</v>
      </c>
    </row>
    <row r="56" spans="1:64" ht="20.100000000000001" customHeight="1">
      <c r="A56" s="255" t="str">
        <f t="shared" si="67"/>
        <v/>
      </c>
      <c r="B56" s="255" t="str">
        <f t="shared" si="40"/>
        <v/>
      </c>
      <c r="C56" s="22" t="str">
        <f t="shared" si="41"/>
        <v/>
      </c>
      <c r="D56" s="68"/>
      <c r="E56" s="69"/>
      <c r="F56" s="68"/>
      <c r="G56" s="68"/>
      <c r="H56" s="68"/>
      <c r="I56" s="68"/>
      <c r="J56" s="123" t="str">
        <f t="shared" si="27"/>
        <v/>
      </c>
      <c r="K56" s="122" t="str">
        <f t="shared" si="28"/>
        <v/>
      </c>
      <c r="L56" s="22" t="str">
        <f t="shared" si="42"/>
        <v/>
      </c>
      <c r="M56" s="22" t="str">
        <f t="shared" si="43"/>
        <v>999:99.99</v>
      </c>
      <c r="O56" s="21" t="str">
        <f t="shared" si="68"/>
        <v/>
      </c>
      <c r="P56" s="21" t="str">
        <f t="shared" si="44"/>
        <v/>
      </c>
      <c r="Q56" s="21" t="str">
        <f t="shared" si="45"/>
        <v/>
      </c>
      <c r="R56" s="21" t="str">
        <f t="shared" si="46"/>
        <v/>
      </c>
      <c r="S56" s="21">
        <f t="shared" si="47"/>
        <v>0</v>
      </c>
      <c r="T56" s="21">
        <f t="shared" si="48"/>
        <v>0</v>
      </c>
      <c r="U56" s="21">
        <f t="shared" si="49"/>
        <v>0</v>
      </c>
      <c r="V56" s="21">
        <f t="shared" si="50"/>
        <v>0</v>
      </c>
      <c r="W56" s="21">
        <f t="shared" si="51"/>
        <v>0</v>
      </c>
      <c r="X56" s="21">
        <f t="shared" si="52"/>
        <v>0</v>
      </c>
      <c r="Y56" s="21">
        <f t="shared" si="53"/>
        <v>0</v>
      </c>
      <c r="Z56" s="21">
        <f t="shared" si="54"/>
        <v>0</v>
      </c>
      <c r="AA56" s="21">
        <f t="shared" si="55"/>
        <v>0</v>
      </c>
      <c r="AB56" s="67" t="str">
        <f t="shared" si="56"/>
        <v/>
      </c>
      <c r="AC56" s="67" t="str">
        <f t="shared" si="57"/>
        <v/>
      </c>
      <c r="AD56" s="67" t="str">
        <f t="shared" si="58"/>
        <v/>
      </c>
      <c r="AE56" s="67" t="str">
        <f t="shared" si="59"/>
        <v/>
      </c>
      <c r="AF56" s="67">
        <f t="shared" si="29"/>
        <v>0</v>
      </c>
      <c r="AG56" s="67">
        <f t="shared" si="30"/>
        <v>0</v>
      </c>
      <c r="AH56" s="67">
        <f t="shared" si="31"/>
        <v>0</v>
      </c>
      <c r="AI56" s="67">
        <f t="shared" si="32"/>
        <v>0</v>
      </c>
      <c r="AJ56" s="67">
        <f t="shared" si="60"/>
        <v>0</v>
      </c>
      <c r="AK56" s="67" t="str">
        <f t="shared" si="61"/>
        <v/>
      </c>
      <c r="AL56" s="21">
        <f t="shared" si="62"/>
        <v>0</v>
      </c>
      <c r="AM56" s="21" t="str">
        <f t="shared" si="63"/>
        <v/>
      </c>
      <c r="AN56" s="21" t="str">
        <f t="shared" si="64"/>
        <v/>
      </c>
      <c r="AO56" s="21" t="str">
        <f t="shared" si="65"/>
        <v/>
      </c>
      <c r="AP56" s="21" t="str">
        <f t="shared" si="66"/>
        <v/>
      </c>
      <c r="AV56" s="16">
        <v>50</v>
      </c>
      <c r="AW56" s="16" t="str">
        <f>IF(ISERROR(VLOOKUP($AV56,個人申込書!$V$5:$Z$147,2,0)),"",VLOOKUP($AV56,個人申込書!$V$5:$Z$147,2,0))</f>
        <v/>
      </c>
      <c r="AX56" s="16" t="str">
        <f>IF(AW56="","",VLOOKUP($AV56,個人申込書!$V$6:$AA$127,6,0))</f>
        <v/>
      </c>
      <c r="AY56" s="16" t="str">
        <f>IF(AW56="","",VLOOKUP($AV56,個人申込書!$V$6:$AA$127,5,0))</f>
        <v/>
      </c>
      <c r="AZ56" s="16">
        <v>50</v>
      </c>
      <c r="BA56" s="16">
        <f t="shared" si="69"/>
        <v>0</v>
      </c>
      <c r="BB56" s="16">
        <f t="shared" si="69"/>
        <v>0</v>
      </c>
      <c r="BC56" s="16">
        <f t="shared" si="69"/>
        <v>0</v>
      </c>
      <c r="BD56" s="16">
        <f t="shared" si="69"/>
        <v>0</v>
      </c>
      <c r="BE56" s="16">
        <f t="shared" si="69"/>
        <v>0</v>
      </c>
      <c r="BF56" s="16">
        <f t="shared" si="69"/>
        <v>0</v>
      </c>
      <c r="BG56" s="16">
        <f t="shared" si="69"/>
        <v>0</v>
      </c>
      <c r="BH56" s="16">
        <f t="shared" si="69"/>
        <v>0</v>
      </c>
      <c r="BI56" s="16">
        <f t="shared" si="69"/>
        <v>0</v>
      </c>
      <c r="BJ56" s="16">
        <f t="shared" si="69"/>
        <v>0</v>
      </c>
      <c r="BK56" s="16">
        <f t="shared" si="69"/>
        <v>0</v>
      </c>
      <c r="BL56" s="16">
        <f t="shared" si="69"/>
        <v>0</v>
      </c>
    </row>
    <row r="57" spans="1:64" ht="20.100000000000001" customHeight="1">
      <c r="A57" s="255" t="str">
        <f t="shared" si="67"/>
        <v/>
      </c>
      <c r="B57" s="255" t="str">
        <f t="shared" si="40"/>
        <v/>
      </c>
      <c r="C57" s="22" t="str">
        <f t="shared" si="41"/>
        <v/>
      </c>
      <c r="D57" s="68"/>
      <c r="E57" s="69"/>
      <c r="F57" s="68"/>
      <c r="G57" s="68"/>
      <c r="H57" s="68"/>
      <c r="I57" s="68"/>
      <c r="J57" s="123" t="str">
        <f t="shared" si="27"/>
        <v/>
      </c>
      <c r="K57" s="122" t="str">
        <f t="shared" si="28"/>
        <v/>
      </c>
      <c r="L57" s="22" t="str">
        <f t="shared" si="42"/>
        <v/>
      </c>
      <c r="M57" s="22" t="str">
        <f t="shared" si="43"/>
        <v>999:99.99</v>
      </c>
      <c r="O57" s="21" t="str">
        <f t="shared" si="68"/>
        <v/>
      </c>
      <c r="P57" s="21" t="str">
        <f t="shared" si="44"/>
        <v/>
      </c>
      <c r="Q57" s="21" t="str">
        <f t="shared" si="45"/>
        <v/>
      </c>
      <c r="R57" s="21" t="str">
        <f t="shared" si="46"/>
        <v/>
      </c>
      <c r="S57" s="21">
        <f t="shared" si="47"/>
        <v>0</v>
      </c>
      <c r="T57" s="21">
        <f t="shared" si="48"/>
        <v>0</v>
      </c>
      <c r="U57" s="21">
        <f t="shared" si="49"/>
        <v>0</v>
      </c>
      <c r="V57" s="21">
        <f t="shared" si="50"/>
        <v>0</v>
      </c>
      <c r="W57" s="21">
        <f t="shared" si="51"/>
        <v>0</v>
      </c>
      <c r="X57" s="21">
        <f t="shared" si="52"/>
        <v>0</v>
      </c>
      <c r="Y57" s="21">
        <f t="shared" si="53"/>
        <v>0</v>
      </c>
      <c r="Z57" s="21">
        <f t="shared" si="54"/>
        <v>0</v>
      </c>
      <c r="AA57" s="21">
        <f t="shared" si="55"/>
        <v>0</v>
      </c>
      <c r="AB57" s="67" t="str">
        <f t="shared" si="56"/>
        <v/>
      </c>
      <c r="AC57" s="67" t="str">
        <f t="shared" si="57"/>
        <v/>
      </c>
      <c r="AD57" s="67" t="str">
        <f t="shared" si="58"/>
        <v/>
      </c>
      <c r="AE57" s="67" t="str">
        <f t="shared" si="59"/>
        <v/>
      </c>
      <c r="AF57" s="67">
        <f t="shared" si="29"/>
        <v>0</v>
      </c>
      <c r="AG57" s="67">
        <f t="shared" si="30"/>
        <v>0</v>
      </c>
      <c r="AH57" s="67">
        <f t="shared" si="31"/>
        <v>0</v>
      </c>
      <c r="AI57" s="67">
        <f t="shared" si="32"/>
        <v>0</v>
      </c>
      <c r="AJ57" s="67">
        <f t="shared" si="60"/>
        <v>0</v>
      </c>
      <c r="AK57" s="67" t="str">
        <f t="shared" si="61"/>
        <v/>
      </c>
      <c r="AL57" s="21">
        <f t="shared" si="62"/>
        <v>0</v>
      </c>
      <c r="AM57" s="21" t="str">
        <f t="shared" si="63"/>
        <v/>
      </c>
      <c r="AN57" s="21" t="str">
        <f t="shared" si="64"/>
        <v/>
      </c>
      <c r="AO57" s="21" t="str">
        <f t="shared" si="65"/>
        <v/>
      </c>
      <c r="AP57" s="21" t="str">
        <f t="shared" si="66"/>
        <v/>
      </c>
      <c r="AV57" s="16">
        <v>51</v>
      </c>
      <c r="AW57" s="16" t="str">
        <f>IF(ISERROR(VLOOKUP($AV57,個人申込書!$V$5:$Z$147,2,0)),"",VLOOKUP($AV57,個人申込書!$V$5:$Z$147,2,0))</f>
        <v/>
      </c>
      <c r="AX57" s="16" t="str">
        <f>IF(AW57="","",VLOOKUP($AV57,個人申込書!$V$6:$AA$127,6,0))</f>
        <v/>
      </c>
      <c r="AY57" s="16" t="str">
        <f>IF(AW57="","",VLOOKUP($AV57,個人申込書!$V$6:$AA$127,5,0))</f>
        <v/>
      </c>
      <c r="AZ57" s="16">
        <v>51</v>
      </c>
      <c r="BA57" s="16">
        <f t="shared" ref="BA57:BL66" si="70">COUNTIF($AB$6:$AE$65,BA$5&amp;$AW57)</f>
        <v>0</v>
      </c>
      <c r="BB57" s="16">
        <f t="shared" si="70"/>
        <v>0</v>
      </c>
      <c r="BC57" s="16">
        <f t="shared" si="70"/>
        <v>0</v>
      </c>
      <c r="BD57" s="16">
        <f t="shared" si="70"/>
        <v>0</v>
      </c>
      <c r="BE57" s="16">
        <f t="shared" si="70"/>
        <v>0</v>
      </c>
      <c r="BF57" s="16">
        <f t="shared" si="70"/>
        <v>0</v>
      </c>
      <c r="BG57" s="16">
        <f t="shared" si="70"/>
        <v>0</v>
      </c>
      <c r="BH57" s="16">
        <f t="shared" si="70"/>
        <v>0</v>
      </c>
      <c r="BI57" s="16">
        <f t="shared" si="70"/>
        <v>0</v>
      </c>
      <c r="BJ57" s="16">
        <f t="shared" si="70"/>
        <v>0</v>
      </c>
      <c r="BK57" s="16">
        <f t="shared" si="70"/>
        <v>0</v>
      </c>
      <c r="BL57" s="16">
        <f t="shared" si="70"/>
        <v>0</v>
      </c>
    </row>
    <row r="58" spans="1:64" ht="20.100000000000001" customHeight="1">
      <c r="A58" s="255" t="str">
        <f t="shared" si="67"/>
        <v/>
      </c>
      <c r="B58" s="255" t="str">
        <f t="shared" si="40"/>
        <v/>
      </c>
      <c r="C58" s="22" t="str">
        <f t="shared" si="41"/>
        <v/>
      </c>
      <c r="D58" s="68"/>
      <c r="E58" s="69"/>
      <c r="F58" s="68"/>
      <c r="G58" s="68"/>
      <c r="H58" s="68"/>
      <c r="I58" s="68"/>
      <c r="J58" s="123" t="str">
        <f t="shared" si="27"/>
        <v/>
      </c>
      <c r="K58" s="122" t="str">
        <f t="shared" si="28"/>
        <v/>
      </c>
      <c r="L58" s="22" t="str">
        <f t="shared" si="42"/>
        <v/>
      </c>
      <c r="M58" s="22" t="str">
        <f t="shared" si="43"/>
        <v>999:99.99</v>
      </c>
      <c r="O58" s="21" t="str">
        <f t="shared" si="68"/>
        <v/>
      </c>
      <c r="P58" s="21" t="str">
        <f t="shared" si="44"/>
        <v/>
      </c>
      <c r="Q58" s="21" t="str">
        <f t="shared" si="45"/>
        <v/>
      </c>
      <c r="R58" s="21" t="str">
        <f t="shared" si="46"/>
        <v/>
      </c>
      <c r="S58" s="21">
        <f t="shared" si="47"/>
        <v>0</v>
      </c>
      <c r="T58" s="21">
        <f t="shared" si="48"/>
        <v>0</v>
      </c>
      <c r="U58" s="21">
        <f t="shared" si="49"/>
        <v>0</v>
      </c>
      <c r="V58" s="21">
        <f t="shared" si="50"/>
        <v>0</v>
      </c>
      <c r="W58" s="21">
        <f t="shared" si="51"/>
        <v>0</v>
      </c>
      <c r="X58" s="21">
        <f t="shared" si="52"/>
        <v>0</v>
      </c>
      <c r="Y58" s="21">
        <f t="shared" si="53"/>
        <v>0</v>
      </c>
      <c r="Z58" s="21">
        <f t="shared" si="54"/>
        <v>0</v>
      </c>
      <c r="AA58" s="21">
        <f t="shared" si="55"/>
        <v>0</v>
      </c>
      <c r="AB58" s="67" t="str">
        <f t="shared" si="56"/>
        <v/>
      </c>
      <c r="AC58" s="67" t="str">
        <f t="shared" si="57"/>
        <v/>
      </c>
      <c r="AD58" s="67" t="str">
        <f t="shared" si="58"/>
        <v/>
      </c>
      <c r="AE58" s="67" t="str">
        <f t="shared" si="59"/>
        <v/>
      </c>
      <c r="AF58" s="67">
        <f t="shared" si="29"/>
        <v>0</v>
      </c>
      <c r="AG58" s="67">
        <f t="shared" si="30"/>
        <v>0</v>
      </c>
      <c r="AH58" s="67">
        <f t="shared" si="31"/>
        <v>0</v>
      </c>
      <c r="AI58" s="67">
        <f t="shared" si="32"/>
        <v>0</v>
      </c>
      <c r="AJ58" s="67">
        <f t="shared" si="60"/>
        <v>0</v>
      </c>
      <c r="AK58" s="67" t="str">
        <f t="shared" si="61"/>
        <v/>
      </c>
      <c r="AL58" s="21">
        <f t="shared" si="62"/>
        <v>0</v>
      </c>
      <c r="AM58" s="21" t="str">
        <f t="shared" si="63"/>
        <v/>
      </c>
      <c r="AN58" s="21" t="str">
        <f t="shared" si="64"/>
        <v/>
      </c>
      <c r="AO58" s="21" t="str">
        <f t="shared" si="65"/>
        <v/>
      </c>
      <c r="AP58" s="21" t="str">
        <f t="shared" si="66"/>
        <v/>
      </c>
      <c r="AV58" s="16">
        <v>52</v>
      </c>
      <c r="AW58" s="16" t="str">
        <f>IF(ISERROR(VLOOKUP($AV58,個人申込書!$V$5:$Z$147,2,0)),"",VLOOKUP($AV58,個人申込書!$V$5:$Z$147,2,0))</f>
        <v/>
      </c>
      <c r="AX58" s="16" t="str">
        <f>IF(AW58="","",VLOOKUP($AV58,個人申込書!$V$6:$AA$127,6,0))</f>
        <v/>
      </c>
      <c r="AY58" s="16" t="str">
        <f>IF(AW58="","",VLOOKUP($AV58,個人申込書!$V$6:$AA$127,5,0))</f>
        <v/>
      </c>
      <c r="AZ58" s="16">
        <v>52</v>
      </c>
      <c r="BA58" s="16">
        <f t="shared" si="70"/>
        <v>0</v>
      </c>
      <c r="BB58" s="16">
        <f t="shared" si="70"/>
        <v>0</v>
      </c>
      <c r="BC58" s="16">
        <f t="shared" si="70"/>
        <v>0</v>
      </c>
      <c r="BD58" s="16">
        <f t="shared" si="70"/>
        <v>0</v>
      </c>
      <c r="BE58" s="16">
        <f t="shared" si="70"/>
        <v>0</v>
      </c>
      <c r="BF58" s="16">
        <f t="shared" si="70"/>
        <v>0</v>
      </c>
      <c r="BG58" s="16">
        <f t="shared" si="70"/>
        <v>0</v>
      </c>
      <c r="BH58" s="16">
        <f t="shared" si="70"/>
        <v>0</v>
      </c>
      <c r="BI58" s="16">
        <f t="shared" si="70"/>
        <v>0</v>
      </c>
      <c r="BJ58" s="16">
        <f t="shared" si="70"/>
        <v>0</v>
      </c>
      <c r="BK58" s="16">
        <f t="shared" si="70"/>
        <v>0</v>
      </c>
      <c r="BL58" s="16">
        <f t="shared" si="70"/>
        <v>0</v>
      </c>
    </row>
    <row r="59" spans="1:64" ht="20.100000000000001" customHeight="1">
      <c r="A59" s="255" t="str">
        <f t="shared" si="67"/>
        <v/>
      </c>
      <c r="B59" s="255" t="str">
        <f t="shared" si="40"/>
        <v/>
      </c>
      <c r="C59" s="22" t="str">
        <f t="shared" si="41"/>
        <v/>
      </c>
      <c r="D59" s="68"/>
      <c r="E59" s="69"/>
      <c r="F59" s="68"/>
      <c r="G59" s="68"/>
      <c r="H59" s="68"/>
      <c r="I59" s="68"/>
      <c r="J59" s="123" t="str">
        <f t="shared" si="27"/>
        <v/>
      </c>
      <c r="K59" s="122" t="str">
        <f t="shared" si="28"/>
        <v/>
      </c>
      <c r="L59" s="22" t="str">
        <f t="shared" si="42"/>
        <v/>
      </c>
      <c r="M59" s="22" t="str">
        <f t="shared" si="43"/>
        <v>999:99.99</v>
      </c>
      <c r="O59" s="21" t="str">
        <f t="shared" si="68"/>
        <v/>
      </c>
      <c r="P59" s="21" t="str">
        <f t="shared" si="44"/>
        <v/>
      </c>
      <c r="Q59" s="21" t="str">
        <f t="shared" si="45"/>
        <v/>
      </c>
      <c r="R59" s="21" t="str">
        <f t="shared" si="46"/>
        <v/>
      </c>
      <c r="S59" s="21">
        <f t="shared" si="47"/>
        <v>0</v>
      </c>
      <c r="T59" s="21">
        <f t="shared" si="48"/>
        <v>0</v>
      </c>
      <c r="U59" s="21">
        <f t="shared" si="49"/>
        <v>0</v>
      </c>
      <c r="V59" s="21">
        <f t="shared" si="50"/>
        <v>0</v>
      </c>
      <c r="W59" s="21">
        <f t="shared" si="51"/>
        <v>0</v>
      </c>
      <c r="X59" s="21">
        <f t="shared" si="52"/>
        <v>0</v>
      </c>
      <c r="Y59" s="21">
        <f t="shared" si="53"/>
        <v>0</v>
      </c>
      <c r="Z59" s="21">
        <f t="shared" si="54"/>
        <v>0</v>
      </c>
      <c r="AA59" s="21">
        <f t="shared" si="55"/>
        <v>0</v>
      </c>
      <c r="AB59" s="67" t="str">
        <f t="shared" si="56"/>
        <v/>
      </c>
      <c r="AC59" s="67" t="str">
        <f t="shared" si="57"/>
        <v/>
      </c>
      <c r="AD59" s="67" t="str">
        <f t="shared" si="58"/>
        <v/>
      </c>
      <c r="AE59" s="67" t="str">
        <f t="shared" si="59"/>
        <v/>
      </c>
      <c r="AF59" s="67">
        <f t="shared" si="29"/>
        <v>0</v>
      </c>
      <c r="AG59" s="67">
        <f t="shared" si="30"/>
        <v>0</v>
      </c>
      <c r="AH59" s="67">
        <f t="shared" si="31"/>
        <v>0</v>
      </c>
      <c r="AI59" s="67">
        <f t="shared" si="32"/>
        <v>0</v>
      </c>
      <c r="AJ59" s="67">
        <f t="shared" si="60"/>
        <v>0</v>
      </c>
      <c r="AK59" s="67" t="str">
        <f t="shared" si="61"/>
        <v/>
      </c>
      <c r="AL59" s="21">
        <f t="shared" si="62"/>
        <v>0</v>
      </c>
      <c r="AM59" s="21" t="str">
        <f t="shared" si="63"/>
        <v/>
      </c>
      <c r="AN59" s="21" t="str">
        <f t="shared" si="64"/>
        <v/>
      </c>
      <c r="AO59" s="21" t="str">
        <f t="shared" si="65"/>
        <v/>
      </c>
      <c r="AP59" s="21" t="str">
        <f t="shared" si="66"/>
        <v/>
      </c>
      <c r="AV59" s="16">
        <v>53</v>
      </c>
      <c r="AW59" s="16" t="str">
        <f>IF(ISERROR(VLOOKUP($AV59,個人申込書!$V$5:$Z$147,2,0)),"",VLOOKUP($AV59,個人申込書!$V$5:$Z$147,2,0))</f>
        <v/>
      </c>
      <c r="AX59" s="16" t="str">
        <f>IF(AW59="","",VLOOKUP($AV59,個人申込書!$V$6:$AA$127,6,0))</f>
        <v/>
      </c>
      <c r="AY59" s="16" t="str">
        <f>IF(AW59="","",VLOOKUP($AV59,個人申込書!$V$6:$AA$127,5,0))</f>
        <v/>
      </c>
      <c r="AZ59" s="16">
        <v>53</v>
      </c>
      <c r="BA59" s="16">
        <f t="shared" si="70"/>
        <v>0</v>
      </c>
      <c r="BB59" s="16">
        <f t="shared" si="70"/>
        <v>0</v>
      </c>
      <c r="BC59" s="16">
        <f t="shared" si="70"/>
        <v>0</v>
      </c>
      <c r="BD59" s="16">
        <f t="shared" si="70"/>
        <v>0</v>
      </c>
      <c r="BE59" s="16">
        <f t="shared" si="70"/>
        <v>0</v>
      </c>
      <c r="BF59" s="16">
        <f t="shared" si="70"/>
        <v>0</v>
      </c>
      <c r="BG59" s="16">
        <f t="shared" si="70"/>
        <v>0</v>
      </c>
      <c r="BH59" s="16">
        <f t="shared" si="70"/>
        <v>0</v>
      </c>
      <c r="BI59" s="16">
        <f t="shared" si="70"/>
        <v>0</v>
      </c>
      <c r="BJ59" s="16">
        <f t="shared" si="70"/>
        <v>0</v>
      </c>
      <c r="BK59" s="16">
        <f t="shared" si="70"/>
        <v>0</v>
      </c>
      <c r="BL59" s="16">
        <f t="shared" si="70"/>
        <v>0</v>
      </c>
    </row>
    <row r="60" spans="1:64" ht="20.100000000000001" customHeight="1">
      <c r="A60" s="255" t="str">
        <f t="shared" si="67"/>
        <v/>
      </c>
      <c r="B60" s="255" t="str">
        <f t="shared" si="40"/>
        <v/>
      </c>
      <c r="C60" s="22" t="str">
        <f t="shared" si="41"/>
        <v/>
      </c>
      <c r="D60" s="68"/>
      <c r="E60" s="69"/>
      <c r="F60" s="68"/>
      <c r="G60" s="68"/>
      <c r="H60" s="68"/>
      <c r="I60" s="68"/>
      <c r="J60" s="123" t="str">
        <f t="shared" si="27"/>
        <v/>
      </c>
      <c r="K60" s="122" t="str">
        <f t="shared" si="28"/>
        <v/>
      </c>
      <c r="L60" s="22" t="str">
        <f t="shared" si="42"/>
        <v/>
      </c>
      <c r="M60" s="22" t="str">
        <f t="shared" si="43"/>
        <v>999:99.99</v>
      </c>
      <c r="O60" s="21" t="str">
        <f t="shared" si="68"/>
        <v/>
      </c>
      <c r="P60" s="21" t="str">
        <f t="shared" si="44"/>
        <v/>
      </c>
      <c r="Q60" s="21" t="str">
        <f t="shared" si="45"/>
        <v/>
      </c>
      <c r="R60" s="21" t="str">
        <f t="shared" si="46"/>
        <v/>
      </c>
      <c r="S60" s="21">
        <f t="shared" si="47"/>
        <v>0</v>
      </c>
      <c r="T60" s="21">
        <f t="shared" si="48"/>
        <v>0</v>
      </c>
      <c r="U60" s="21">
        <f t="shared" si="49"/>
        <v>0</v>
      </c>
      <c r="V60" s="21">
        <f t="shared" si="50"/>
        <v>0</v>
      </c>
      <c r="W60" s="21">
        <f t="shared" si="51"/>
        <v>0</v>
      </c>
      <c r="X60" s="21">
        <f t="shared" si="52"/>
        <v>0</v>
      </c>
      <c r="Y60" s="21">
        <f t="shared" si="53"/>
        <v>0</v>
      </c>
      <c r="Z60" s="21">
        <f t="shared" si="54"/>
        <v>0</v>
      </c>
      <c r="AA60" s="21">
        <f t="shared" si="55"/>
        <v>0</v>
      </c>
      <c r="AB60" s="67" t="str">
        <f t="shared" si="56"/>
        <v/>
      </c>
      <c r="AC60" s="67" t="str">
        <f t="shared" si="57"/>
        <v/>
      </c>
      <c r="AD60" s="67" t="str">
        <f t="shared" si="58"/>
        <v/>
      </c>
      <c r="AE60" s="67" t="str">
        <f t="shared" si="59"/>
        <v/>
      </c>
      <c r="AF60" s="67">
        <f t="shared" si="29"/>
        <v>0</v>
      </c>
      <c r="AG60" s="67">
        <f t="shared" si="30"/>
        <v>0</v>
      </c>
      <c r="AH60" s="67">
        <f t="shared" si="31"/>
        <v>0</v>
      </c>
      <c r="AI60" s="67">
        <f t="shared" si="32"/>
        <v>0</v>
      </c>
      <c r="AJ60" s="67">
        <f t="shared" si="60"/>
        <v>0</v>
      </c>
      <c r="AK60" s="67" t="str">
        <f t="shared" si="61"/>
        <v/>
      </c>
      <c r="AL60" s="21">
        <f t="shared" si="62"/>
        <v>0</v>
      </c>
      <c r="AM60" s="21" t="str">
        <f t="shared" si="63"/>
        <v/>
      </c>
      <c r="AN60" s="21" t="str">
        <f t="shared" si="64"/>
        <v/>
      </c>
      <c r="AO60" s="21" t="str">
        <f t="shared" si="65"/>
        <v/>
      </c>
      <c r="AP60" s="21" t="str">
        <f t="shared" si="66"/>
        <v/>
      </c>
      <c r="AV60" s="16">
        <v>54</v>
      </c>
      <c r="AW60" s="16" t="str">
        <f>IF(ISERROR(VLOOKUP($AV60,個人申込書!$V$5:$Z$147,2,0)),"",VLOOKUP($AV60,個人申込書!$V$5:$Z$147,2,0))</f>
        <v/>
      </c>
      <c r="AX60" s="16" t="str">
        <f>IF(AW60="","",VLOOKUP($AV60,個人申込書!$V$6:$AA$127,6,0))</f>
        <v/>
      </c>
      <c r="AY60" s="16" t="str">
        <f>IF(AW60="","",VLOOKUP($AV60,個人申込書!$V$6:$AA$127,5,0))</f>
        <v/>
      </c>
      <c r="AZ60" s="16">
        <v>54</v>
      </c>
      <c r="BA60" s="16">
        <f t="shared" si="70"/>
        <v>0</v>
      </c>
      <c r="BB60" s="16">
        <f t="shared" si="70"/>
        <v>0</v>
      </c>
      <c r="BC60" s="16">
        <f t="shared" si="70"/>
        <v>0</v>
      </c>
      <c r="BD60" s="16">
        <f t="shared" si="70"/>
        <v>0</v>
      </c>
      <c r="BE60" s="16">
        <f t="shared" si="70"/>
        <v>0</v>
      </c>
      <c r="BF60" s="16">
        <f t="shared" si="70"/>
        <v>0</v>
      </c>
      <c r="BG60" s="16">
        <f t="shared" si="70"/>
        <v>0</v>
      </c>
      <c r="BH60" s="16">
        <f t="shared" si="70"/>
        <v>0</v>
      </c>
      <c r="BI60" s="16">
        <f t="shared" si="70"/>
        <v>0</v>
      </c>
      <c r="BJ60" s="16">
        <f t="shared" si="70"/>
        <v>0</v>
      </c>
      <c r="BK60" s="16">
        <f t="shared" si="70"/>
        <v>0</v>
      </c>
      <c r="BL60" s="16">
        <f t="shared" si="70"/>
        <v>0</v>
      </c>
    </row>
    <row r="61" spans="1:64" ht="20.100000000000001" customHeight="1">
      <c r="A61" s="255" t="str">
        <f t="shared" si="67"/>
        <v/>
      </c>
      <c r="B61" s="255" t="str">
        <f t="shared" si="40"/>
        <v/>
      </c>
      <c r="C61" s="22" t="str">
        <f t="shared" si="41"/>
        <v/>
      </c>
      <c r="D61" s="68"/>
      <c r="E61" s="69"/>
      <c r="F61" s="68"/>
      <c r="G61" s="68"/>
      <c r="H61" s="68"/>
      <c r="I61" s="68"/>
      <c r="J61" s="123" t="str">
        <f t="shared" si="27"/>
        <v/>
      </c>
      <c r="K61" s="122" t="str">
        <f t="shared" si="28"/>
        <v/>
      </c>
      <c r="L61" s="22" t="str">
        <f t="shared" si="42"/>
        <v/>
      </c>
      <c r="M61" s="22" t="str">
        <f t="shared" si="43"/>
        <v>999:99.99</v>
      </c>
      <c r="O61" s="21" t="str">
        <f t="shared" si="68"/>
        <v/>
      </c>
      <c r="P61" s="21" t="str">
        <f t="shared" si="44"/>
        <v/>
      </c>
      <c r="Q61" s="21" t="str">
        <f t="shared" si="45"/>
        <v/>
      </c>
      <c r="R61" s="21" t="str">
        <f t="shared" si="46"/>
        <v/>
      </c>
      <c r="S61" s="21">
        <f t="shared" si="47"/>
        <v>0</v>
      </c>
      <c r="T61" s="21">
        <f t="shared" si="48"/>
        <v>0</v>
      </c>
      <c r="U61" s="21">
        <f t="shared" si="49"/>
        <v>0</v>
      </c>
      <c r="V61" s="21">
        <f t="shared" si="50"/>
        <v>0</v>
      </c>
      <c r="W61" s="21">
        <f t="shared" si="51"/>
        <v>0</v>
      </c>
      <c r="X61" s="21">
        <f t="shared" si="52"/>
        <v>0</v>
      </c>
      <c r="Y61" s="21">
        <f t="shared" si="53"/>
        <v>0</v>
      </c>
      <c r="Z61" s="21">
        <f t="shared" si="54"/>
        <v>0</v>
      </c>
      <c r="AA61" s="21">
        <f t="shared" si="55"/>
        <v>0</v>
      </c>
      <c r="AB61" s="67" t="str">
        <f t="shared" si="56"/>
        <v/>
      </c>
      <c r="AC61" s="67" t="str">
        <f t="shared" si="57"/>
        <v/>
      </c>
      <c r="AD61" s="67" t="str">
        <f t="shared" si="58"/>
        <v/>
      </c>
      <c r="AE61" s="67" t="str">
        <f t="shared" si="59"/>
        <v/>
      </c>
      <c r="AF61" s="67">
        <f t="shared" si="29"/>
        <v>0</v>
      </c>
      <c r="AG61" s="67">
        <f t="shared" si="30"/>
        <v>0</v>
      </c>
      <c r="AH61" s="67">
        <f t="shared" si="31"/>
        <v>0</v>
      </c>
      <c r="AI61" s="67">
        <f t="shared" si="32"/>
        <v>0</v>
      </c>
      <c r="AJ61" s="67">
        <f t="shared" si="60"/>
        <v>0</v>
      </c>
      <c r="AK61" s="67" t="str">
        <f t="shared" si="61"/>
        <v/>
      </c>
      <c r="AL61" s="21">
        <f t="shared" si="62"/>
        <v>0</v>
      </c>
      <c r="AM61" s="21" t="str">
        <f t="shared" si="63"/>
        <v/>
      </c>
      <c r="AN61" s="21" t="str">
        <f t="shared" si="64"/>
        <v/>
      </c>
      <c r="AO61" s="21" t="str">
        <f t="shared" si="65"/>
        <v/>
      </c>
      <c r="AP61" s="21" t="str">
        <f t="shared" si="66"/>
        <v/>
      </c>
      <c r="AV61" s="16">
        <v>55</v>
      </c>
      <c r="AW61" s="16" t="str">
        <f>IF(ISERROR(VLOOKUP($AV61,個人申込書!$V$5:$Z$147,2,0)),"",VLOOKUP($AV61,個人申込書!$V$5:$Z$147,2,0))</f>
        <v/>
      </c>
      <c r="AX61" s="16" t="str">
        <f>IF(AW61="","",VLOOKUP($AV61,個人申込書!$V$6:$AA$127,6,0))</f>
        <v/>
      </c>
      <c r="AY61" s="16" t="str">
        <f>IF(AW61="","",VLOOKUP($AV61,個人申込書!$V$6:$AA$127,5,0))</f>
        <v/>
      </c>
      <c r="AZ61" s="16">
        <v>55</v>
      </c>
      <c r="BA61" s="16">
        <f t="shared" si="70"/>
        <v>0</v>
      </c>
      <c r="BB61" s="16">
        <f t="shared" si="70"/>
        <v>0</v>
      </c>
      <c r="BC61" s="16">
        <f t="shared" si="70"/>
        <v>0</v>
      </c>
      <c r="BD61" s="16">
        <f t="shared" si="70"/>
        <v>0</v>
      </c>
      <c r="BE61" s="16">
        <f t="shared" si="70"/>
        <v>0</v>
      </c>
      <c r="BF61" s="16">
        <f t="shared" si="70"/>
        <v>0</v>
      </c>
      <c r="BG61" s="16">
        <f t="shared" si="70"/>
        <v>0</v>
      </c>
      <c r="BH61" s="16">
        <f t="shared" si="70"/>
        <v>0</v>
      </c>
      <c r="BI61" s="16">
        <f t="shared" si="70"/>
        <v>0</v>
      </c>
      <c r="BJ61" s="16">
        <f t="shared" si="70"/>
        <v>0</v>
      </c>
      <c r="BK61" s="16">
        <f t="shared" si="70"/>
        <v>0</v>
      </c>
      <c r="BL61" s="16">
        <f t="shared" si="70"/>
        <v>0</v>
      </c>
    </row>
    <row r="62" spans="1:64" ht="20.100000000000001" customHeight="1">
      <c r="A62" s="255" t="str">
        <f t="shared" si="67"/>
        <v/>
      </c>
      <c r="B62" s="255" t="str">
        <f t="shared" si="40"/>
        <v/>
      </c>
      <c r="C62" s="22" t="str">
        <f t="shared" si="41"/>
        <v/>
      </c>
      <c r="D62" s="68"/>
      <c r="E62" s="69"/>
      <c r="F62" s="68"/>
      <c r="G62" s="68"/>
      <c r="H62" s="68"/>
      <c r="I62" s="68"/>
      <c r="J62" s="123" t="str">
        <f t="shared" si="27"/>
        <v/>
      </c>
      <c r="K62" s="122" t="str">
        <f t="shared" si="28"/>
        <v/>
      </c>
      <c r="L62" s="22" t="str">
        <f t="shared" si="42"/>
        <v/>
      </c>
      <c r="M62" s="22" t="str">
        <f t="shared" si="43"/>
        <v>999:99.99</v>
      </c>
      <c r="O62" s="21" t="str">
        <f t="shared" si="68"/>
        <v/>
      </c>
      <c r="P62" s="21" t="str">
        <f t="shared" si="44"/>
        <v/>
      </c>
      <c r="Q62" s="21" t="str">
        <f t="shared" si="45"/>
        <v/>
      </c>
      <c r="R62" s="21" t="str">
        <f t="shared" si="46"/>
        <v/>
      </c>
      <c r="S62" s="21">
        <f t="shared" si="47"/>
        <v>0</v>
      </c>
      <c r="T62" s="21">
        <f t="shared" si="48"/>
        <v>0</v>
      </c>
      <c r="U62" s="21">
        <f t="shared" si="49"/>
        <v>0</v>
      </c>
      <c r="V62" s="21">
        <f t="shared" si="50"/>
        <v>0</v>
      </c>
      <c r="W62" s="21">
        <f t="shared" si="51"/>
        <v>0</v>
      </c>
      <c r="X62" s="21">
        <f t="shared" si="52"/>
        <v>0</v>
      </c>
      <c r="Y62" s="21">
        <f t="shared" si="53"/>
        <v>0</v>
      </c>
      <c r="Z62" s="21">
        <f t="shared" si="54"/>
        <v>0</v>
      </c>
      <c r="AA62" s="21">
        <f t="shared" si="55"/>
        <v>0</v>
      </c>
      <c r="AB62" s="67" t="str">
        <f t="shared" si="56"/>
        <v/>
      </c>
      <c r="AC62" s="67" t="str">
        <f t="shared" si="57"/>
        <v/>
      </c>
      <c r="AD62" s="67" t="str">
        <f t="shared" si="58"/>
        <v/>
      </c>
      <c r="AE62" s="67" t="str">
        <f t="shared" si="59"/>
        <v/>
      </c>
      <c r="AF62" s="67">
        <f t="shared" si="29"/>
        <v>0</v>
      </c>
      <c r="AG62" s="67">
        <f t="shared" si="30"/>
        <v>0</v>
      </c>
      <c r="AH62" s="67">
        <f t="shared" si="31"/>
        <v>0</v>
      </c>
      <c r="AI62" s="67">
        <f t="shared" si="32"/>
        <v>0</v>
      </c>
      <c r="AJ62" s="67">
        <f t="shared" si="60"/>
        <v>0</v>
      </c>
      <c r="AK62" s="67" t="str">
        <f t="shared" si="61"/>
        <v/>
      </c>
      <c r="AL62" s="21">
        <f t="shared" si="62"/>
        <v>0</v>
      </c>
      <c r="AM62" s="21" t="str">
        <f t="shared" si="63"/>
        <v/>
      </c>
      <c r="AN62" s="21" t="str">
        <f t="shared" si="64"/>
        <v/>
      </c>
      <c r="AO62" s="21" t="str">
        <f t="shared" si="65"/>
        <v/>
      </c>
      <c r="AP62" s="21" t="str">
        <f t="shared" si="66"/>
        <v/>
      </c>
      <c r="AV62" s="16">
        <v>56</v>
      </c>
      <c r="AW62" s="16" t="str">
        <f>IF(ISERROR(VLOOKUP($AV62,個人申込書!$V$5:$Z$147,2,0)),"",VLOOKUP($AV62,個人申込書!$V$5:$Z$147,2,0))</f>
        <v/>
      </c>
      <c r="AX62" s="16" t="str">
        <f>IF(AW62="","",VLOOKUP($AV62,個人申込書!$V$6:$AA$127,6,0))</f>
        <v/>
      </c>
      <c r="AY62" s="16" t="str">
        <f>IF(AW62="","",VLOOKUP($AV62,個人申込書!$V$6:$AA$127,5,0))</f>
        <v/>
      </c>
      <c r="AZ62" s="16">
        <v>56</v>
      </c>
      <c r="BA62" s="16">
        <f t="shared" si="70"/>
        <v>0</v>
      </c>
      <c r="BB62" s="16">
        <f t="shared" si="70"/>
        <v>0</v>
      </c>
      <c r="BC62" s="16">
        <f t="shared" si="70"/>
        <v>0</v>
      </c>
      <c r="BD62" s="16">
        <f t="shared" si="70"/>
        <v>0</v>
      </c>
      <c r="BE62" s="16">
        <f t="shared" si="70"/>
        <v>0</v>
      </c>
      <c r="BF62" s="16">
        <f t="shared" si="70"/>
        <v>0</v>
      </c>
      <c r="BG62" s="16">
        <f t="shared" si="70"/>
        <v>0</v>
      </c>
      <c r="BH62" s="16">
        <f t="shared" si="70"/>
        <v>0</v>
      </c>
      <c r="BI62" s="16">
        <f t="shared" si="70"/>
        <v>0</v>
      </c>
      <c r="BJ62" s="16">
        <f t="shared" si="70"/>
        <v>0</v>
      </c>
      <c r="BK62" s="16">
        <f t="shared" si="70"/>
        <v>0</v>
      </c>
      <c r="BL62" s="16">
        <f t="shared" si="70"/>
        <v>0</v>
      </c>
    </row>
    <row r="63" spans="1:64" ht="20.100000000000001" customHeight="1">
      <c r="A63" s="255" t="str">
        <f t="shared" si="67"/>
        <v/>
      </c>
      <c r="B63" s="255" t="str">
        <f t="shared" si="40"/>
        <v/>
      </c>
      <c r="C63" s="22" t="str">
        <f t="shared" si="41"/>
        <v/>
      </c>
      <c r="D63" s="68"/>
      <c r="E63" s="69"/>
      <c r="F63" s="68"/>
      <c r="G63" s="68"/>
      <c r="H63" s="68"/>
      <c r="I63" s="68"/>
      <c r="J63" s="123" t="str">
        <f t="shared" si="27"/>
        <v/>
      </c>
      <c r="K63" s="122" t="str">
        <f t="shared" si="28"/>
        <v/>
      </c>
      <c r="L63" s="22" t="str">
        <f t="shared" si="42"/>
        <v/>
      </c>
      <c r="M63" s="22" t="str">
        <f t="shared" si="43"/>
        <v>999:99.99</v>
      </c>
      <c r="O63" s="21" t="str">
        <f t="shared" si="68"/>
        <v/>
      </c>
      <c r="P63" s="21" t="str">
        <f t="shared" si="44"/>
        <v/>
      </c>
      <c r="Q63" s="21" t="str">
        <f t="shared" si="45"/>
        <v/>
      </c>
      <c r="R63" s="21" t="str">
        <f t="shared" si="46"/>
        <v/>
      </c>
      <c r="S63" s="21">
        <f t="shared" si="47"/>
        <v>0</v>
      </c>
      <c r="T63" s="21">
        <f t="shared" si="48"/>
        <v>0</v>
      </c>
      <c r="U63" s="21">
        <f t="shared" si="49"/>
        <v>0</v>
      </c>
      <c r="V63" s="21">
        <f t="shared" si="50"/>
        <v>0</v>
      </c>
      <c r="W63" s="21">
        <f t="shared" si="51"/>
        <v>0</v>
      </c>
      <c r="X63" s="21">
        <f t="shared" si="52"/>
        <v>0</v>
      </c>
      <c r="Y63" s="21">
        <f t="shared" si="53"/>
        <v>0</v>
      </c>
      <c r="Z63" s="21">
        <f t="shared" si="54"/>
        <v>0</v>
      </c>
      <c r="AA63" s="21">
        <f t="shared" si="55"/>
        <v>0</v>
      </c>
      <c r="AB63" s="67" t="str">
        <f t="shared" si="56"/>
        <v/>
      </c>
      <c r="AC63" s="67" t="str">
        <f t="shared" si="57"/>
        <v/>
      </c>
      <c r="AD63" s="67" t="str">
        <f t="shared" si="58"/>
        <v/>
      </c>
      <c r="AE63" s="67" t="str">
        <f t="shared" si="59"/>
        <v/>
      </c>
      <c r="AF63" s="67">
        <f t="shared" si="29"/>
        <v>0</v>
      </c>
      <c r="AG63" s="67">
        <f t="shared" si="30"/>
        <v>0</v>
      </c>
      <c r="AH63" s="67">
        <f t="shared" si="31"/>
        <v>0</v>
      </c>
      <c r="AI63" s="67">
        <f t="shared" si="32"/>
        <v>0</v>
      </c>
      <c r="AJ63" s="67">
        <f t="shared" si="60"/>
        <v>0</v>
      </c>
      <c r="AK63" s="67" t="str">
        <f t="shared" si="61"/>
        <v/>
      </c>
      <c r="AL63" s="21">
        <f t="shared" si="62"/>
        <v>0</v>
      </c>
      <c r="AM63" s="21" t="str">
        <f t="shared" si="63"/>
        <v/>
      </c>
      <c r="AN63" s="21" t="str">
        <f t="shared" si="64"/>
        <v/>
      </c>
      <c r="AO63" s="21" t="str">
        <f t="shared" si="65"/>
        <v/>
      </c>
      <c r="AP63" s="21" t="str">
        <f t="shared" si="66"/>
        <v/>
      </c>
      <c r="AV63" s="16">
        <v>57</v>
      </c>
      <c r="AW63" s="16" t="str">
        <f>IF(ISERROR(VLOOKUP($AV63,個人申込書!$V$5:$Z$147,2,0)),"",VLOOKUP($AV63,個人申込書!$V$5:$Z$147,2,0))</f>
        <v/>
      </c>
      <c r="AX63" s="16" t="str">
        <f>IF(AW63="","",VLOOKUP($AV63,個人申込書!$V$6:$AA$127,6,0))</f>
        <v/>
      </c>
      <c r="AY63" s="16" t="str">
        <f>IF(AW63="","",VLOOKUP($AV63,個人申込書!$V$6:$AA$127,5,0))</f>
        <v/>
      </c>
      <c r="AZ63" s="16">
        <v>57</v>
      </c>
      <c r="BA63" s="16">
        <f t="shared" si="70"/>
        <v>0</v>
      </c>
      <c r="BB63" s="16">
        <f t="shared" si="70"/>
        <v>0</v>
      </c>
      <c r="BC63" s="16">
        <f t="shared" si="70"/>
        <v>0</v>
      </c>
      <c r="BD63" s="16">
        <f t="shared" si="70"/>
        <v>0</v>
      </c>
      <c r="BE63" s="16">
        <f t="shared" si="70"/>
        <v>0</v>
      </c>
      <c r="BF63" s="16">
        <f t="shared" si="70"/>
        <v>0</v>
      </c>
      <c r="BG63" s="16">
        <f t="shared" si="70"/>
        <v>0</v>
      </c>
      <c r="BH63" s="16">
        <f t="shared" si="70"/>
        <v>0</v>
      </c>
      <c r="BI63" s="16">
        <f t="shared" si="70"/>
        <v>0</v>
      </c>
      <c r="BJ63" s="16">
        <f t="shared" si="70"/>
        <v>0</v>
      </c>
      <c r="BK63" s="16">
        <f t="shared" si="70"/>
        <v>0</v>
      </c>
      <c r="BL63" s="16">
        <f t="shared" si="70"/>
        <v>0</v>
      </c>
    </row>
    <row r="64" spans="1:64" ht="20.100000000000001" customHeight="1">
      <c r="A64" s="255" t="str">
        <f t="shared" si="67"/>
        <v/>
      </c>
      <c r="B64" s="255" t="str">
        <f t="shared" si="40"/>
        <v/>
      </c>
      <c r="C64" s="22" t="str">
        <f t="shared" si="41"/>
        <v/>
      </c>
      <c r="D64" s="68"/>
      <c r="E64" s="69"/>
      <c r="F64" s="68"/>
      <c r="G64" s="68"/>
      <c r="H64" s="68"/>
      <c r="I64" s="68"/>
      <c r="J64" s="123" t="str">
        <f t="shared" si="27"/>
        <v/>
      </c>
      <c r="K64" s="122" t="str">
        <f t="shared" si="28"/>
        <v/>
      </c>
      <c r="L64" s="22" t="str">
        <f t="shared" si="42"/>
        <v/>
      </c>
      <c r="M64" s="22" t="str">
        <f t="shared" si="43"/>
        <v>999:99.99</v>
      </c>
      <c r="O64" s="21" t="str">
        <f t="shared" si="68"/>
        <v/>
      </c>
      <c r="P64" s="21" t="str">
        <f t="shared" si="44"/>
        <v/>
      </c>
      <c r="Q64" s="21" t="str">
        <f t="shared" si="45"/>
        <v/>
      </c>
      <c r="R64" s="21" t="str">
        <f t="shared" si="46"/>
        <v/>
      </c>
      <c r="S64" s="21">
        <f t="shared" si="47"/>
        <v>0</v>
      </c>
      <c r="T64" s="21">
        <f t="shared" si="48"/>
        <v>0</v>
      </c>
      <c r="U64" s="21">
        <f t="shared" si="49"/>
        <v>0</v>
      </c>
      <c r="V64" s="21">
        <f t="shared" si="50"/>
        <v>0</v>
      </c>
      <c r="W64" s="21">
        <f t="shared" si="51"/>
        <v>0</v>
      </c>
      <c r="X64" s="21">
        <f t="shared" si="52"/>
        <v>0</v>
      </c>
      <c r="Y64" s="21">
        <f t="shared" si="53"/>
        <v>0</v>
      </c>
      <c r="Z64" s="21">
        <f t="shared" si="54"/>
        <v>0</v>
      </c>
      <c r="AA64" s="21">
        <f t="shared" si="55"/>
        <v>0</v>
      </c>
      <c r="AB64" s="67" t="str">
        <f t="shared" si="56"/>
        <v/>
      </c>
      <c r="AC64" s="67" t="str">
        <f t="shared" si="57"/>
        <v/>
      </c>
      <c r="AD64" s="67" t="str">
        <f t="shared" si="58"/>
        <v/>
      </c>
      <c r="AE64" s="67" t="str">
        <f t="shared" si="59"/>
        <v/>
      </c>
      <c r="AF64" s="67">
        <f t="shared" si="29"/>
        <v>0</v>
      </c>
      <c r="AG64" s="67">
        <f t="shared" si="30"/>
        <v>0</v>
      </c>
      <c r="AH64" s="67">
        <f t="shared" si="31"/>
        <v>0</v>
      </c>
      <c r="AI64" s="67">
        <f t="shared" si="32"/>
        <v>0</v>
      </c>
      <c r="AJ64" s="67">
        <f t="shared" si="60"/>
        <v>0</v>
      </c>
      <c r="AK64" s="67" t="str">
        <f t="shared" si="61"/>
        <v/>
      </c>
      <c r="AL64" s="21">
        <f t="shared" si="62"/>
        <v>0</v>
      </c>
      <c r="AM64" s="21" t="str">
        <f t="shared" si="63"/>
        <v/>
      </c>
      <c r="AN64" s="21" t="str">
        <f t="shared" si="64"/>
        <v/>
      </c>
      <c r="AO64" s="21" t="str">
        <f t="shared" si="65"/>
        <v/>
      </c>
      <c r="AP64" s="21" t="str">
        <f t="shared" si="66"/>
        <v/>
      </c>
      <c r="AV64" s="16">
        <v>58</v>
      </c>
      <c r="AW64" s="16" t="str">
        <f>IF(ISERROR(VLOOKUP($AV64,個人申込書!$V$5:$Z$147,2,0)),"",VLOOKUP($AV64,個人申込書!$V$5:$Z$147,2,0))</f>
        <v/>
      </c>
      <c r="AX64" s="16" t="str">
        <f>IF(AW64="","",VLOOKUP($AV64,個人申込書!$V$6:$AA$127,6,0))</f>
        <v/>
      </c>
      <c r="AY64" s="16" t="str">
        <f>IF(AW64="","",VLOOKUP($AV64,個人申込書!$V$6:$AA$127,5,0))</f>
        <v/>
      </c>
      <c r="AZ64" s="16">
        <v>58</v>
      </c>
      <c r="BA64" s="16">
        <f t="shared" si="70"/>
        <v>0</v>
      </c>
      <c r="BB64" s="16">
        <f t="shared" si="70"/>
        <v>0</v>
      </c>
      <c r="BC64" s="16">
        <f t="shared" si="70"/>
        <v>0</v>
      </c>
      <c r="BD64" s="16">
        <f t="shared" si="70"/>
        <v>0</v>
      </c>
      <c r="BE64" s="16">
        <f t="shared" si="70"/>
        <v>0</v>
      </c>
      <c r="BF64" s="16">
        <f t="shared" si="70"/>
        <v>0</v>
      </c>
      <c r="BG64" s="16">
        <f t="shared" si="70"/>
        <v>0</v>
      </c>
      <c r="BH64" s="16">
        <f t="shared" si="70"/>
        <v>0</v>
      </c>
      <c r="BI64" s="16">
        <f t="shared" si="70"/>
        <v>0</v>
      </c>
      <c r="BJ64" s="16">
        <f t="shared" si="70"/>
        <v>0</v>
      </c>
      <c r="BK64" s="16">
        <f t="shared" si="70"/>
        <v>0</v>
      </c>
      <c r="BL64" s="16">
        <f t="shared" si="70"/>
        <v>0</v>
      </c>
    </row>
    <row r="65" spans="1:64" ht="20.100000000000001" customHeight="1">
      <c r="A65" s="255" t="str">
        <f t="shared" si="67"/>
        <v/>
      </c>
      <c r="B65" s="255" t="str">
        <f t="shared" si="40"/>
        <v/>
      </c>
      <c r="C65" s="22" t="str">
        <f t="shared" si="41"/>
        <v/>
      </c>
      <c r="D65" s="68"/>
      <c r="E65" s="69"/>
      <c r="F65" s="68"/>
      <c r="G65" s="68"/>
      <c r="H65" s="68"/>
      <c r="I65" s="68"/>
      <c r="J65" s="123" t="str">
        <f t="shared" si="27"/>
        <v/>
      </c>
      <c r="K65" s="122" t="str">
        <f t="shared" ref="K65" si="71">IF(W65=3,"性別確認!","")&amp;IF(AL65&gt;1,"区分確認!","")&amp;IF(AJ65=1,"泳者重複!","")</f>
        <v/>
      </c>
      <c r="L65" s="22" t="str">
        <f t="shared" si="42"/>
        <v/>
      </c>
      <c r="M65" s="22" t="str">
        <f t="shared" si="43"/>
        <v>999:99.99</v>
      </c>
      <c r="O65" s="21" t="str">
        <f t="shared" si="68"/>
        <v/>
      </c>
      <c r="P65" s="21" t="str">
        <f t="shared" si="44"/>
        <v/>
      </c>
      <c r="Q65" s="21" t="str">
        <f t="shared" si="45"/>
        <v/>
      </c>
      <c r="R65" s="21" t="str">
        <f t="shared" si="46"/>
        <v/>
      </c>
      <c r="S65" s="21">
        <f t="shared" si="47"/>
        <v>0</v>
      </c>
      <c r="T65" s="21">
        <f t="shared" si="48"/>
        <v>0</v>
      </c>
      <c r="U65" s="21">
        <f t="shared" si="49"/>
        <v>0</v>
      </c>
      <c r="V65" s="21">
        <f t="shared" si="50"/>
        <v>0</v>
      </c>
      <c r="W65" s="21">
        <f t="shared" si="51"/>
        <v>0</v>
      </c>
      <c r="X65" s="21">
        <f t="shared" si="52"/>
        <v>0</v>
      </c>
      <c r="Y65" s="21">
        <f t="shared" si="53"/>
        <v>0</v>
      </c>
      <c r="Z65" s="21">
        <f t="shared" si="54"/>
        <v>0</v>
      </c>
      <c r="AA65" s="21">
        <f t="shared" si="55"/>
        <v>0</v>
      </c>
      <c r="AB65" s="67" t="str">
        <f t="shared" si="56"/>
        <v/>
      </c>
      <c r="AC65" s="67" t="str">
        <f t="shared" si="57"/>
        <v/>
      </c>
      <c r="AD65" s="67" t="str">
        <f t="shared" si="58"/>
        <v/>
      </c>
      <c r="AE65" s="67" t="str">
        <f t="shared" si="59"/>
        <v/>
      </c>
      <c r="AF65" s="67">
        <f t="shared" si="29"/>
        <v>0</v>
      </c>
      <c r="AG65" s="67">
        <f t="shared" si="30"/>
        <v>0</v>
      </c>
      <c r="AH65" s="67">
        <f t="shared" si="31"/>
        <v>0</v>
      </c>
      <c r="AI65" s="67">
        <f t="shared" si="32"/>
        <v>0</v>
      </c>
      <c r="AJ65" s="67">
        <f t="shared" si="60"/>
        <v>0</v>
      </c>
      <c r="AK65" s="67" t="str">
        <f t="shared" si="61"/>
        <v/>
      </c>
      <c r="AL65" s="21">
        <f t="shared" si="62"/>
        <v>0</v>
      </c>
      <c r="AM65" s="21" t="str">
        <f t="shared" si="63"/>
        <v/>
      </c>
      <c r="AN65" s="21" t="str">
        <f t="shared" si="64"/>
        <v/>
      </c>
      <c r="AO65" s="21" t="str">
        <f t="shared" si="65"/>
        <v/>
      </c>
      <c r="AP65" s="21" t="str">
        <f t="shared" si="66"/>
        <v/>
      </c>
      <c r="AV65" s="16">
        <v>59</v>
      </c>
      <c r="AW65" s="16" t="str">
        <f>IF(ISERROR(VLOOKUP($AV65,個人申込書!$V$5:$Z$147,2,0)),"",VLOOKUP($AV65,個人申込書!$V$5:$Z$147,2,0))</f>
        <v/>
      </c>
      <c r="AX65" s="16" t="str">
        <f>IF(AW65="","",VLOOKUP($AV65,個人申込書!$V$6:$AA$127,6,0))</f>
        <v/>
      </c>
      <c r="AY65" s="16" t="str">
        <f>IF(AW65="","",VLOOKUP($AV65,個人申込書!$V$6:$AA$127,5,0))</f>
        <v/>
      </c>
      <c r="AZ65" s="16">
        <v>59</v>
      </c>
      <c r="BA65" s="16">
        <f t="shared" si="70"/>
        <v>0</v>
      </c>
      <c r="BB65" s="16">
        <f t="shared" si="70"/>
        <v>0</v>
      </c>
      <c r="BC65" s="16">
        <f t="shared" si="70"/>
        <v>0</v>
      </c>
      <c r="BD65" s="16">
        <f t="shared" si="70"/>
        <v>0</v>
      </c>
      <c r="BE65" s="16">
        <f t="shared" si="70"/>
        <v>0</v>
      </c>
      <c r="BF65" s="16">
        <f t="shared" si="70"/>
        <v>0</v>
      </c>
      <c r="BG65" s="16">
        <f t="shared" si="70"/>
        <v>0</v>
      </c>
      <c r="BH65" s="16">
        <f t="shared" si="70"/>
        <v>0</v>
      </c>
      <c r="BI65" s="16">
        <f t="shared" si="70"/>
        <v>0</v>
      </c>
      <c r="BJ65" s="16">
        <f t="shared" si="70"/>
        <v>0</v>
      </c>
      <c r="BK65" s="16">
        <f t="shared" si="70"/>
        <v>0</v>
      </c>
      <c r="BL65" s="16">
        <f t="shared" si="70"/>
        <v>0</v>
      </c>
    </row>
    <row r="66" spans="1:64" ht="14.25" customHeight="1">
      <c r="AL66" s="20"/>
      <c r="AM66" s="121"/>
      <c r="AN66" s="121"/>
      <c r="AO66" s="121"/>
      <c r="AP66" s="121"/>
      <c r="AQ66" s="20"/>
      <c r="AV66" s="16">
        <v>60</v>
      </c>
      <c r="AW66" s="16" t="str">
        <f>IF(ISERROR(VLOOKUP($AV66,個人申込書!$V$5:$Z$147,2,0)),"",VLOOKUP($AV66,個人申込書!$V$5:$Z$147,2,0))</f>
        <v/>
      </c>
      <c r="AX66" s="16" t="str">
        <f>IF(AW66="","",VLOOKUP($AV66,個人申込書!$V$6:$AA$127,6,0))</f>
        <v/>
      </c>
      <c r="AY66" s="16" t="str">
        <f>IF(AW66="","",VLOOKUP($AV66,個人申込書!$V$6:$AA$127,5,0))</f>
        <v/>
      </c>
      <c r="AZ66" s="16">
        <v>60</v>
      </c>
      <c r="BA66" s="16">
        <f t="shared" si="70"/>
        <v>0</v>
      </c>
      <c r="BB66" s="16">
        <f t="shared" si="70"/>
        <v>0</v>
      </c>
      <c r="BC66" s="16">
        <f t="shared" si="70"/>
        <v>0</v>
      </c>
      <c r="BD66" s="16">
        <f t="shared" si="70"/>
        <v>0</v>
      </c>
      <c r="BE66" s="16">
        <f t="shared" si="70"/>
        <v>0</v>
      </c>
      <c r="BF66" s="16">
        <f t="shared" si="70"/>
        <v>0</v>
      </c>
      <c r="BG66" s="16">
        <f t="shared" si="70"/>
        <v>0</v>
      </c>
      <c r="BH66" s="16">
        <f t="shared" si="70"/>
        <v>0</v>
      </c>
      <c r="BI66" s="16">
        <f t="shared" si="70"/>
        <v>0</v>
      </c>
      <c r="BJ66" s="16">
        <f t="shared" si="70"/>
        <v>0</v>
      </c>
      <c r="BK66" s="16">
        <f t="shared" si="70"/>
        <v>0</v>
      </c>
      <c r="BL66" s="16">
        <f t="shared" si="70"/>
        <v>0</v>
      </c>
    </row>
    <row r="67" spans="1:64" ht="14.25" customHeight="1">
      <c r="AL67" s="20"/>
      <c r="AM67" s="20"/>
      <c r="AN67" s="20"/>
      <c r="AO67" s="20"/>
      <c r="AP67" s="20"/>
      <c r="AQ67" s="20"/>
      <c r="AV67" s="16">
        <v>61</v>
      </c>
      <c r="AW67" s="16" t="str">
        <f>IF(ISERROR(VLOOKUP($AV67,個人申込書!$V$5:$Z$147,2,0)),"",VLOOKUP($AV67,個人申込書!$V$5:$Z$147,2,0))</f>
        <v/>
      </c>
      <c r="AX67" s="16" t="str">
        <f>IF(AW67="","",VLOOKUP($AV67,個人申込書!$V$6:$AA$127,6,0))</f>
        <v/>
      </c>
      <c r="AY67" s="16" t="str">
        <f>IF(AW67="","",VLOOKUP($AV67,個人申込書!$V$6:$AA$127,5,0))</f>
        <v/>
      </c>
      <c r="AZ67" s="16">
        <v>61</v>
      </c>
      <c r="BA67" s="16">
        <f t="shared" ref="BA67:BL76" si="72">COUNTIF($AB$6:$AE$65,BA$5&amp;$AW67)</f>
        <v>0</v>
      </c>
      <c r="BB67" s="16">
        <f t="shared" si="72"/>
        <v>0</v>
      </c>
      <c r="BC67" s="16">
        <f t="shared" si="72"/>
        <v>0</v>
      </c>
      <c r="BD67" s="16">
        <f t="shared" si="72"/>
        <v>0</v>
      </c>
      <c r="BE67" s="16">
        <f t="shared" si="72"/>
        <v>0</v>
      </c>
      <c r="BF67" s="16">
        <f t="shared" si="72"/>
        <v>0</v>
      </c>
      <c r="BG67" s="16">
        <f t="shared" si="72"/>
        <v>0</v>
      </c>
      <c r="BH67" s="16">
        <f t="shared" si="72"/>
        <v>0</v>
      </c>
      <c r="BI67" s="16">
        <f t="shared" si="72"/>
        <v>0</v>
      </c>
      <c r="BJ67" s="16">
        <f t="shared" si="72"/>
        <v>0</v>
      </c>
      <c r="BK67" s="16">
        <f t="shared" si="72"/>
        <v>0</v>
      </c>
      <c r="BL67" s="16">
        <f t="shared" si="72"/>
        <v>0</v>
      </c>
    </row>
    <row r="68" spans="1:64" ht="14.25" customHeight="1">
      <c r="AL68" s="20"/>
      <c r="AM68" s="20"/>
      <c r="AN68" s="20"/>
      <c r="AO68" s="20"/>
      <c r="AP68" s="20"/>
      <c r="AQ68" s="20"/>
      <c r="AV68" s="16">
        <v>62</v>
      </c>
      <c r="AW68" s="16" t="str">
        <f>IF(ISERROR(VLOOKUP($AV68,個人申込書!$V$5:$Z$147,2,0)),"",VLOOKUP($AV68,個人申込書!$V$5:$Z$147,2,0))</f>
        <v/>
      </c>
      <c r="AX68" s="16" t="str">
        <f>IF(AW68="","",VLOOKUP($AV68,個人申込書!$V$6:$AA$127,6,0))</f>
        <v/>
      </c>
      <c r="AY68" s="16" t="str">
        <f>IF(AW68="","",VLOOKUP($AV68,個人申込書!$V$6:$AA$127,5,0))</f>
        <v/>
      </c>
      <c r="AZ68" s="16">
        <v>62</v>
      </c>
      <c r="BA68" s="16">
        <f t="shared" si="72"/>
        <v>0</v>
      </c>
      <c r="BB68" s="16">
        <f t="shared" si="72"/>
        <v>0</v>
      </c>
      <c r="BC68" s="16">
        <f t="shared" si="72"/>
        <v>0</v>
      </c>
      <c r="BD68" s="16">
        <f t="shared" si="72"/>
        <v>0</v>
      </c>
      <c r="BE68" s="16">
        <f t="shared" si="72"/>
        <v>0</v>
      </c>
      <c r="BF68" s="16">
        <f t="shared" si="72"/>
        <v>0</v>
      </c>
      <c r="BG68" s="16">
        <f t="shared" si="72"/>
        <v>0</v>
      </c>
      <c r="BH68" s="16">
        <f t="shared" si="72"/>
        <v>0</v>
      </c>
      <c r="BI68" s="16">
        <f t="shared" si="72"/>
        <v>0</v>
      </c>
      <c r="BJ68" s="16">
        <f t="shared" si="72"/>
        <v>0</v>
      </c>
      <c r="BK68" s="16">
        <f t="shared" si="72"/>
        <v>0</v>
      </c>
      <c r="BL68" s="16">
        <f t="shared" si="72"/>
        <v>0</v>
      </c>
    </row>
    <row r="69" spans="1:64" ht="14.25" customHeight="1">
      <c r="AV69" s="16">
        <v>63</v>
      </c>
      <c r="AW69" s="16" t="str">
        <f>IF(ISERROR(VLOOKUP($AV69,個人申込書!$V$5:$Z$147,2,0)),"",VLOOKUP($AV69,個人申込書!$V$5:$Z$147,2,0))</f>
        <v/>
      </c>
      <c r="AX69" s="16" t="str">
        <f>IF(AW69="","",VLOOKUP($AV69,個人申込書!$V$6:$AA$127,6,0))</f>
        <v/>
      </c>
      <c r="AY69" s="16" t="str">
        <f>IF(AW69="","",VLOOKUP($AV69,個人申込書!$V$6:$AA$127,5,0))</f>
        <v/>
      </c>
      <c r="AZ69" s="16">
        <v>63</v>
      </c>
      <c r="BA69" s="16">
        <f t="shared" si="72"/>
        <v>0</v>
      </c>
      <c r="BB69" s="16">
        <f t="shared" si="72"/>
        <v>0</v>
      </c>
      <c r="BC69" s="16">
        <f t="shared" si="72"/>
        <v>0</v>
      </c>
      <c r="BD69" s="16">
        <f t="shared" si="72"/>
        <v>0</v>
      </c>
      <c r="BE69" s="16">
        <f t="shared" si="72"/>
        <v>0</v>
      </c>
      <c r="BF69" s="16">
        <f t="shared" si="72"/>
        <v>0</v>
      </c>
      <c r="BG69" s="16">
        <f t="shared" si="72"/>
        <v>0</v>
      </c>
      <c r="BH69" s="16">
        <f t="shared" si="72"/>
        <v>0</v>
      </c>
      <c r="BI69" s="16">
        <f t="shared" si="72"/>
        <v>0</v>
      </c>
      <c r="BJ69" s="16">
        <f t="shared" si="72"/>
        <v>0</v>
      </c>
      <c r="BK69" s="16">
        <f t="shared" si="72"/>
        <v>0</v>
      </c>
      <c r="BL69" s="16">
        <f t="shared" si="72"/>
        <v>0</v>
      </c>
    </row>
    <row r="70" spans="1:64" ht="14.25" customHeight="1">
      <c r="AV70" s="16">
        <v>64</v>
      </c>
      <c r="AW70" s="16" t="str">
        <f>IF(ISERROR(VLOOKUP($AV70,個人申込書!$V$5:$Z$147,2,0)),"",VLOOKUP($AV70,個人申込書!$V$5:$Z$147,2,0))</f>
        <v/>
      </c>
      <c r="AX70" s="16" t="str">
        <f>IF(AW70="","",VLOOKUP($AV70,個人申込書!$V$6:$AA$127,6,0))</f>
        <v/>
      </c>
      <c r="AY70" s="16" t="str">
        <f>IF(AW70="","",VLOOKUP($AV70,個人申込書!$V$6:$AA$127,5,0))</f>
        <v/>
      </c>
      <c r="AZ70" s="16">
        <v>64</v>
      </c>
      <c r="BA70" s="16">
        <f t="shared" si="72"/>
        <v>0</v>
      </c>
      <c r="BB70" s="16">
        <f t="shared" si="72"/>
        <v>0</v>
      </c>
      <c r="BC70" s="16">
        <f t="shared" si="72"/>
        <v>0</v>
      </c>
      <c r="BD70" s="16">
        <f t="shared" si="72"/>
        <v>0</v>
      </c>
      <c r="BE70" s="16">
        <f t="shared" si="72"/>
        <v>0</v>
      </c>
      <c r="BF70" s="16">
        <f t="shared" si="72"/>
        <v>0</v>
      </c>
      <c r="BG70" s="16">
        <f t="shared" si="72"/>
        <v>0</v>
      </c>
      <c r="BH70" s="16">
        <f t="shared" si="72"/>
        <v>0</v>
      </c>
      <c r="BI70" s="16">
        <f t="shared" si="72"/>
        <v>0</v>
      </c>
      <c r="BJ70" s="16">
        <f t="shared" si="72"/>
        <v>0</v>
      </c>
      <c r="BK70" s="16">
        <f t="shared" si="72"/>
        <v>0</v>
      </c>
      <c r="BL70" s="16">
        <f t="shared" si="72"/>
        <v>0</v>
      </c>
    </row>
    <row r="71" spans="1:64" ht="14.25" customHeight="1">
      <c r="AV71" s="16">
        <v>65</v>
      </c>
      <c r="AW71" s="16" t="str">
        <f>IF(ISERROR(VLOOKUP($AV71,個人申込書!$V$5:$Z$147,2,0)),"",VLOOKUP($AV71,個人申込書!$V$5:$Z$147,2,0))</f>
        <v/>
      </c>
      <c r="AX71" s="16" t="str">
        <f>IF(AW71="","",VLOOKUP($AV71,個人申込書!$V$6:$AA$127,6,0))</f>
        <v/>
      </c>
      <c r="AY71" s="16" t="str">
        <f>IF(AW71="","",VLOOKUP($AV71,個人申込書!$V$6:$AA$127,5,0))</f>
        <v/>
      </c>
      <c r="AZ71" s="16">
        <v>65</v>
      </c>
      <c r="BA71" s="16">
        <f t="shared" si="72"/>
        <v>0</v>
      </c>
      <c r="BB71" s="16">
        <f t="shared" si="72"/>
        <v>0</v>
      </c>
      <c r="BC71" s="16">
        <f t="shared" si="72"/>
        <v>0</v>
      </c>
      <c r="BD71" s="16">
        <f t="shared" si="72"/>
        <v>0</v>
      </c>
      <c r="BE71" s="16">
        <f t="shared" si="72"/>
        <v>0</v>
      </c>
      <c r="BF71" s="16">
        <f t="shared" si="72"/>
        <v>0</v>
      </c>
      <c r="BG71" s="16">
        <f t="shared" si="72"/>
        <v>0</v>
      </c>
      <c r="BH71" s="16">
        <f t="shared" si="72"/>
        <v>0</v>
      </c>
      <c r="BI71" s="16">
        <f t="shared" si="72"/>
        <v>0</v>
      </c>
      <c r="BJ71" s="16">
        <f t="shared" si="72"/>
        <v>0</v>
      </c>
      <c r="BK71" s="16">
        <f t="shared" si="72"/>
        <v>0</v>
      </c>
      <c r="BL71" s="16">
        <f t="shared" si="72"/>
        <v>0</v>
      </c>
    </row>
    <row r="72" spans="1:64" ht="14.25" customHeight="1">
      <c r="AV72" s="16">
        <v>66</v>
      </c>
      <c r="AW72" s="16" t="str">
        <f>IF(ISERROR(VLOOKUP($AV72,個人申込書!$V$5:$Z$147,2,0)),"",VLOOKUP($AV72,個人申込書!$V$5:$Z$147,2,0))</f>
        <v/>
      </c>
      <c r="AX72" s="16" t="str">
        <f>IF(AW72="","",VLOOKUP($AV72,個人申込書!$V$6:$AA$127,6,0))</f>
        <v/>
      </c>
      <c r="AY72" s="16" t="str">
        <f>IF(AW72="","",VLOOKUP($AV72,個人申込書!$V$6:$AA$127,5,0))</f>
        <v/>
      </c>
      <c r="AZ72" s="16">
        <v>66</v>
      </c>
      <c r="BA72" s="16">
        <f t="shared" si="72"/>
        <v>0</v>
      </c>
      <c r="BB72" s="16">
        <f t="shared" si="72"/>
        <v>0</v>
      </c>
      <c r="BC72" s="16">
        <f t="shared" si="72"/>
        <v>0</v>
      </c>
      <c r="BD72" s="16">
        <f t="shared" si="72"/>
        <v>0</v>
      </c>
      <c r="BE72" s="16">
        <f t="shared" si="72"/>
        <v>0</v>
      </c>
      <c r="BF72" s="16">
        <f t="shared" si="72"/>
        <v>0</v>
      </c>
      <c r="BG72" s="16">
        <f t="shared" si="72"/>
        <v>0</v>
      </c>
      <c r="BH72" s="16">
        <f t="shared" si="72"/>
        <v>0</v>
      </c>
      <c r="BI72" s="16">
        <f t="shared" si="72"/>
        <v>0</v>
      </c>
      <c r="BJ72" s="16">
        <f t="shared" si="72"/>
        <v>0</v>
      </c>
      <c r="BK72" s="16">
        <f t="shared" si="72"/>
        <v>0</v>
      </c>
      <c r="BL72" s="16">
        <f t="shared" si="72"/>
        <v>0</v>
      </c>
    </row>
    <row r="73" spans="1:64" ht="14.25" customHeight="1">
      <c r="AV73" s="16">
        <v>67</v>
      </c>
      <c r="AW73" s="16" t="str">
        <f>IF(ISERROR(VLOOKUP($AV73,個人申込書!$V$5:$Z$147,2,0)),"",VLOOKUP($AV73,個人申込書!$V$5:$Z$147,2,0))</f>
        <v/>
      </c>
      <c r="AX73" s="16" t="str">
        <f>IF(AW73="","",VLOOKUP($AV73,個人申込書!$V$6:$AA$127,6,0))</f>
        <v/>
      </c>
      <c r="AY73" s="16" t="str">
        <f>IF(AW73="","",VLOOKUP($AV73,個人申込書!$V$6:$AA$127,5,0))</f>
        <v/>
      </c>
      <c r="AZ73" s="16">
        <v>67</v>
      </c>
      <c r="BA73" s="16">
        <f t="shared" si="72"/>
        <v>0</v>
      </c>
      <c r="BB73" s="16">
        <f t="shared" si="72"/>
        <v>0</v>
      </c>
      <c r="BC73" s="16">
        <f t="shared" si="72"/>
        <v>0</v>
      </c>
      <c r="BD73" s="16">
        <f t="shared" si="72"/>
        <v>0</v>
      </c>
      <c r="BE73" s="16">
        <f t="shared" si="72"/>
        <v>0</v>
      </c>
      <c r="BF73" s="16">
        <f t="shared" si="72"/>
        <v>0</v>
      </c>
      <c r="BG73" s="16">
        <f t="shared" si="72"/>
        <v>0</v>
      </c>
      <c r="BH73" s="16">
        <f t="shared" si="72"/>
        <v>0</v>
      </c>
      <c r="BI73" s="16">
        <f t="shared" si="72"/>
        <v>0</v>
      </c>
      <c r="BJ73" s="16">
        <f t="shared" si="72"/>
        <v>0</v>
      </c>
      <c r="BK73" s="16">
        <f t="shared" si="72"/>
        <v>0</v>
      </c>
      <c r="BL73" s="16">
        <f t="shared" si="72"/>
        <v>0</v>
      </c>
    </row>
    <row r="74" spans="1:64" ht="14.25" customHeight="1">
      <c r="AV74" s="16">
        <v>68</v>
      </c>
      <c r="AW74" s="16" t="str">
        <f>IF(ISERROR(VLOOKUP($AV74,個人申込書!$V$5:$Z$147,2,0)),"",VLOOKUP($AV74,個人申込書!$V$5:$Z$147,2,0))</f>
        <v/>
      </c>
      <c r="AX74" s="16" t="str">
        <f>IF(AW74="","",VLOOKUP($AV74,個人申込書!$V$6:$AA$127,6,0))</f>
        <v/>
      </c>
      <c r="AY74" s="16" t="str">
        <f>IF(AW74="","",VLOOKUP($AV74,個人申込書!$V$6:$AA$127,5,0))</f>
        <v/>
      </c>
      <c r="AZ74" s="16">
        <v>68</v>
      </c>
      <c r="BA74" s="16">
        <f t="shared" si="72"/>
        <v>0</v>
      </c>
      <c r="BB74" s="16">
        <f t="shared" si="72"/>
        <v>0</v>
      </c>
      <c r="BC74" s="16">
        <f t="shared" si="72"/>
        <v>0</v>
      </c>
      <c r="BD74" s="16">
        <f t="shared" si="72"/>
        <v>0</v>
      </c>
      <c r="BE74" s="16">
        <f t="shared" si="72"/>
        <v>0</v>
      </c>
      <c r="BF74" s="16">
        <f t="shared" si="72"/>
        <v>0</v>
      </c>
      <c r="BG74" s="16">
        <f t="shared" si="72"/>
        <v>0</v>
      </c>
      <c r="BH74" s="16">
        <f t="shared" si="72"/>
        <v>0</v>
      </c>
      <c r="BI74" s="16">
        <f t="shared" si="72"/>
        <v>0</v>
      </c>
      <c r="BJ74" s="16">
        <f t="shared" si="72"/>
        <v>0</v>
      </c>
      <c r="BK74" s="16">
        <f t="shared" si="72"/>
        <v>0</v>
      </c>
      <c r="BL74" s="16">
        <f t="shared" si="72"/>
        <v>0</v>
      </c>
    </row>
    <row r="75" spans="1:64" ht="14.25" customHeight="1">
      <c r="AV75" s="16">
        <v>69</v>
      </c>
      <c r="AW75" s="16" t="str">
        <f>IF(ISERROR(VLOOKUP($AV75,個人申込書!$V$5:$Z$147,2,0)),"",VLOOKUP($AV75,個人申込書!$V$5:$Z$147,2,0))</f>
        <v/>
      </c>
      <c r="AX75" s="16" t="str">
        <f>IF(AW75="","",VLOOKUP($AV75,個人申込書!$V$6:$AA$127,6,0))</f>
        <v/>
      </c>
      <c r="AY75" s="16" t="str">
        <f>IF(AW75="","",VLOOKUP($AV75,個人申込書!$V$6:$AA$127,5,0))</f>
        <v/>
      </c>
      <c r="AZ75" s="16">
        <v>69</v>
      </c>
      <c r="BA75" s="16">
        <f t="shared" si="72"/>
        <v>0</v>
      </c>
      <c r="BB75" s="16">
        <f t="shared" si="72"/>
        <v>0</v>
      </c>
      <c r="BC75" s="16">
        <f t="shared" si="72"/>
        <v>0</v>
      </c>
      <c r="BD75" s="16">
        <f t="shared" si="72"/>
        <v>0</v>
      </c>
      <c r="BE75" s="16">
        <f t="shared" si="72"/>
        <v>0</v>
      </c>
      <c r="BF75" s="16">
        <f t="shared" si="72"/>
        <v>0</v>
      </c>
      <c r="BG75" s="16">
        <f t="shared" si="72"/>
        <v>0</v>
      </c>
      <c r="BH75" s="16">
        <f t="shared" si="72"/>
        <v>0</v>
      </c>
      <c r="BI75" s="16">
        <f t="shared" si="72"/>
        <v>0</v>
      </c>
      <c r="BJ75" s="16">
        <f t="shared" si="72"/>
        <v>0</v>
      </c>
      <c r="BK75" s="16">
        <f t="shared" si="72"/>
        <v>0</v>
      </c>
      <c r="BL75" s="16">
        <f t="shared" si="72"/>
        <v>0</v>
      </c>
    </row>
    <row r="76" spans="1:64" ht="14.25" customHeight="1">
      <c r="AV76" s="16">
        <v>70</v>
      </c>
      <c r="AW76" s="16" t="str">
        <f>IF(ISERROR(VLOOKUP($AV76,個人申込書!$V$5:$Z$147,2,0)),"",VLOOKUP($AV76,個人申込書!$V$5:$Z$147,2,0))</f>
        <v/>
      </c>
      <c r="AX76" s="16" t="str">
        <f>IF(AW76="","",VLOOKUP($AV76,個人申込書!$V$6:$AA$127,6,0))</f>
        <v/>
      </c>
      <c r="AY76" s="16" t="str">
        <f>IF(AW76="","",VLOOKUP($AV76,個人申込書!$V$6:$AA$127,5,0))</f>
        <v/>
      </c>
      <c r="AZ76" s="16">
        <v>70</v>
      </c>
      <c r="BA76" s="16">
        <f t="shared" si="72"/>
        <v>0</v>
      </c>
      <c r="BB76" s="16">
        <f t="shared" si="72"/>
        <v>0</v>
      </c>
      <c r="BC76" s="16">
        <f t="shared" si="72"/>
        <v>0</v>
      </c>
      <c r="BD76" s="16">
        <f t="shared" si="72"/>
        <v>0</v>
      </c>
      <c r="BE76" s="16">
        <f t="shared" si="72"/>
        <v>0</v>
      </c>
      <c r="BF76" s="16">
        <f t="shared" si="72"/>
        <v>0</v>
      </c>
      <c r="BG76" s="16">
        <f t="shared" si="72"/>
        <v>0</v>
      </c>
      <c r="BH76" s="16">
        <f t="shared" si="72"/>
        <v>0</v>
      </c>
      <c r="BI76" s="16">
        <f t="shared" si="72"/>
        <v>0</v>
      </c>
      <c r="BJ76" s="16">
        <f t="shared" si="72"/>
        <v>0</v>
      </c>
      <c r="BK76" s="16">
        <f t="shared" si="72"/>
        <v>0</v>
      </c>
      <c r="BL76" s="16">
        <f t="shared" si="72"/>
        <v>0</v>
      </c>
    </row>
    <row r="77" spans="1:64" ht="14.25" customHeight="1">
      <c r="AV77" s="16">
        <v>71</v>
      </c>
      <c r="AW77" s="16" t="str">
        <f>IF(ISERROR(VLOOKUP($AV77,個人申込書!$V$5:$Z$147,2,0)),"",VLOOKUP($AV77,個人申込書!$V$5:$Z$147,2,0))</f>
        <v/>
      </c>
      <c r="AX77" s="16" t="str">
        <f>IF(AW77="","",VLOOKUP($AV77,個人申込書!$V$6:$AA$127,6,0))</f>
        <v/>
      </c>
      <c r="AY77" s="16" t="str">
        <f>IF(AW77="","",VLOOKUP($AV77,個人申込書!$V$6:$AA$127,5,0))</f>
        <v/>
      </c>
      <c r="AZ77" s="16">
        <v>71</v>
      </c>
      <c r="BA77" s="16">
        <f t="shared" ref="BA77:BL86" si="73">COUNTIF($AB$6:$AE$65,BA$5&amp;$AW77)</f>
        <v>0</v>
      </c>
      <c r="BB77" s="16">
        <f t="shared" si="73"/>
        <v>0</v>
      </c>
      <c r="BC77" s="16">
        <f t="shared" si="73"/>
        <v>0</v>
      </c>
      <c r="BD77" s="16">
        <f t="shared" si="73"/>
        <v>0</v>
      </c>
      <c r="BE77" s="16">
        <f t="shared" si="73"/>
        <v>0</v>
      </c>
      <c r="BF77" s="16">
        <f t="shared" si="73"/>
        <v>0</v>
      </c>
      <c r="BG77" s="16">
        <f t="shared" si="73"/>
        <v>0</v>
      </c>
      <c r="BH77" s="16">
        <f t="shared" si="73"/>
        <v>0</v>
      </c>
      <c r="BI77" s="16">
        <f t="shared" si="73"/>
        <v>0</v>
      </c>
      <c r="BJ77" s="16">
        <f t="shared" si="73"/>
        <v>0</v>
      </c>
      <c r="BK77" s="16">
        <f t="shared" si="73"/>
        <v>0</v>
      </c>
      <c r="BL77" s="16">
        <f t="shared" si="73"/>
        <v>0</v>
      </c>
    </row>
    <row r="78" spans="1:64" ht="14.25" customHeight="1">
      <c r="AV78" s="16">
        <v>72</v>
      </c>
      <c r="AW78" s="16" t="str">
        <f>IF(ISERROR(VLOOKUP($AV78,個人申込書!$V$5:$Z$147,2,0)),"",VLOOKUP($AV78,個人申込書!$V$5:$Z$147,2,0))</f>
        <v/>
      </c>
      <c r="AX78" s="16" t="str">
        <f>IF(AW78="","",VLOOKUP($AV78,個人申込書!$V$6:$AA$127,6,0))</f>
        <v/>
      </c>
      <c r="AY78" s="16" t="str">
        <f>IF(AW78="","",VLOOKUP($AV78,個人申込書!$V$6:$AA$127,5,0))</f>
        <v/>
      </c>
      <c r="AZ78" s="16">
        <v>72</v>
      </c>
      <c r="BA78" s="16">
        <f t="shared" si="73"/>
        <v>0</v>
      </c>
      <c r="BB78" s="16">
        <f t="shared" si="73"/>
        <v>0</v>
      </c>
      <c r="BC78" s="16">
        <f t="shared" si="73"/>
        <v>0</v>
      </c>
      <c r="BD78" s="16">
        <f t="shared" si="73"/>
        <v>0</v>
      </c>
      <c r="BE78" s="16">
        <f t="shared" si="73"/>
        <v>0</v>
      </c>
      <c r="BF78" s="16">
        <f t="shared" si="73"/>
        <v>0</v>
      </c>
      <c r="BG78" s="16">
        <f t="shared" si="73"/>
        <v>0</v>
      </c>
      <c r="BH78" s="16">
        <f t="shared" si="73"/>
        <v>0</v>
      </c>
      <c r="BI78" s="16">
        <f t="shared" si="73"/>
        <v>0</v>
      </c>
      <c r="BJ78" s="16">
        <f t="shared" si="73"/>
        <v>0</v>
      </c>
      <c r="BK78" s="16">
        <f t="shared" si="73"/>
        <v>0</v>
      </c>
      <c r="BL78" s="16">
        <f t="shared" si="73"/>
        <v>0</v>
      </c>
    </row>
    <row r="79" spans="1:64" ht="14.25" customHeight="1">
      <c r="AV79" s="16">
        <v>73</v>
      </c>
      <c r="AW79" s="16" t="str">
        <f>IF(ISERROR(VLOOKUP($AV79,個人申込書!$V$5:$Z$147,2,0)),"",VLOOKUP($AV79,個人申込書!$V$5:$Z$147,2,0))</f>
        <v/>
      </c>
      <c r="AX79" s="16" t="str">
        <f>IF(AW79="","",VLOOKUP($AV79,個人申込書!$V$6:$AA$127,6,0))</f>
        <v/>
      </c>
      <c r="AY79" s="16" t="str">
        <f>IF(AW79="","",VLOOKUP($AV79,個人申込書!$V$6:$AA$127,5,0))</f>
        <v/>
      </c>
      <c r="AZ79" s="16">
        <v>73</v>
      </c>
      <c r="BA79" s="16">
        <f t="shared" si="73"/>
        <v>0</v>
      </c>
      <c r="BB79" s="16">
        <f t="shared" si="73"/>
        <v>0</v>
      </c>
      <c r="BC79" s="16">
        <f t="shared" si="73"/>
        <v>0</v>
      </c>
      <c r="BD79" s="16">
        <f t="shared" si="73"/>
        <v>0</v>
      </c>
      <c r="BE79" s="16">
        <f t="shared" si="73"/>
        <v>0</v>
      </c>
      <c r="BF79" s="16">
        <f t="shared" si="73"/>
        <v>0</v>
      </c>
      <c r="BG79" s="16">
        <f t="shared" si="73"/>
        <v>0</v>
      </c>
      <c r="BH79" s="16">
        <f t="shared" si="73"/>
        <v>0</v>
      </c>
      <c r="BI79" s="16">
        <f t="shared" si="73"/>
        <v>0</v>
      </c>
      <c r="BJ79" s="16">
        <f t="shared" si="73"/>
        <v>0</v>
      </c>
      <c r="BK79" s="16">
        <f t="shared" si="73"/>
        <v>0</v>
      </c>
      <c r="BL79" s="16">
        <f t="shared" si="73"/>
        <v>0</v>
      </c>
    </row>
    <row r="80" spans="1:64" ht="14.25" customHeight="1">
      <c r="AV80" s="16">
        <v>74</v>
      </c>
      <c r="AW80" s="16" t="str">
        <f>IF(ISERROR(VLOOKUP($AV80,個人申込書!$V$5:$Z$147,2,0)),"",VLOOKUP($AV80,個人申込書!$V$5:$Z$147,2,0))</f>
        <v/>
      </c>
      <c r="AX80" s="16" t="str">
        <f>IF(AW80="","",VLOOKUP($AV80,個人申込書!$V$6:$AA$127,6,0))</f>
        <v/>
      </c>
      <c r="AY80" s="16" t="str">
        <f>IF(AW80="","",VLOOKUP($AV80,個人申込書!$V$6:$AA$127,5,0))</f>
        <v/>
      </c>
      <c r="AZ80" s="16">
        <v>74</v>
      </c>
      <c r="BA80" s="16">
        <f t="shared" si="73"/>
        <v>0</v>
      </c>
      <c r="BB80" s="16">
        <f t="shared" si="73"/>
        <v>0</v>
      </c>
      <c r="BC80" s="16">
        <f t="shared" si="73"/>
        <v>0</v>
      </c>
      <c r="BD80" s="16">
        <f t="shared" si="73"/>
        <v>0</v>
      </c>
      <c r="BE80" s="16">
        <f t="shared" si="73"/>
        <v>0</v>
      </c>
      <c r="BF80" s="16">
        <f t="shared" si="73"/>
        <v>0</v>
      </c>
      <c r="BG80" s="16">
        <f t="shared" si="73"/>
        <v>0</v>
      </c>
      <c r="BH80" s="16">
        <f t="shared" si="73"/>
        <v>0</v>
      </c>
      <c r="BI80" s="16">
        <f t="shared" si="73"/>
        <v>0</v>
      </c>
      <c r="BJ80" s="16">
        <f t="shared" si="73"/>
        <v>0</v>
      </c>
      <c r="BK80" s="16">
        <f t="shared" si="73"/>
        <v>0</v>
      </c>
      <c r="BL80" s="16">
        <f t="shared" si="73"/>
        <v>0</v>
      </c>
    </row>
    <row r="81" spans="48:64" ht="14.25" customHeight="1">
      <c r="AV81" s="16">
        <v>75</v>
      </c>
      <c r="AW81" s="16" t="str">
        <f>IF(ISERROR(VLOOKUP($AV81,個人申込書!$V$5:$Z$147,2,0)),"",VLOOKUP($AV81,個人申込書!$V$5:$Z$147,2,0))</f>
        <v/>
      </c>
      <c r="AX81" s="16" t="str">
        <f>IF(AW81="","",VLOOKUP($AV81,個人申込書!$V$6:$AA$127,6,0))</f>
        <v/>
      </c>
      <c r="AY81" s="16" t="str">
        <f>IF(AW81="","",VLOOKUP($AV81,個人申込書!$V$6:$AA$127,5,0))</f>
        <v/>
      </c>
      <c r="AZ81" s="16">
        <v>75</v>
      </c>
      <c r="BA81" s="16">
        <f t="shared" si="73"/>
        <v>0</v>
      </c>
      <c r="BB81" s="16">
        <f t="shared" si="73"/>
        <v>0</v>
      </c>
      <c r="BC81" s="16">
        <f t="shared" si="73"/>
        <v>0</v>
      </c>
      <c r="BD81" s="16">
        <f t="shared" si="73"/>
        <v>0</v>
      </c>
      <c r="BE81" s="16">
        <f t="shared" si="73"/>
        <v>0</v>
      </c>
      <c r="BF81" s="16">
        <f t="shared" si="73"/>
        <v>0</v>
      </c>
      <c r="BG81" s="16">
        <f t="shared" si="73"/>
        <v>0</v>
      </c>
      <c r="BH81" s="16">
        <f t="shared" si="73"/>
        <v>0</v>
      </c>
      <c r="BI81" s="16">
        <f t="shared" si="73"/>
        <v>0</v>
      </c>
      <c r="BJ81" s="16">
        <f t="shared" si="73"/>
        <v>0</v>
      </c>
      <c r="BK81" s="16">
        <f t="shared" si="73"/>
        <v>0</v>
      </c>
      <c r="BL81" s="16">
        <f t="shared" si="73"/>
        <v>0</v>
      </c>
    </row>
    <row r="82" spans="48:64" ht="14.25" customHeight="1">
      <c r="AV82" s="16">
        <v>76</v>
      </c>
      <c r="AW82" s="16" t="str">
        <f>IF(ISERROR(VLOOKUP($AV82,個人申込書!$V$5:$Z$147,2,0)),"",VLOOKUP($AV82,個人申込書!$V$5:$Z$147,2,0))</f>
        <v/>
      </c>
      <c r="AX82" s="16" t="str">
        <f>IF(AW82="","",VLOOKUP($AV82,個人申込書!$V$6:$AA$127,6,0))</f>
        <v/>
      </c>
      <c r="AY82" s="16" t="str">
        <f>IF(AW82="","",VLOOKUP($AV82,個人申込書!$V$6:$AA$127,5,0))</f>
        <v/>
      </c>
      <c r="AZ82" s="16">
        <v>76</v>
      </c>
      <c r="BA82" s="16">
        <f t="shared" si="73"/>
        <v>0</v>
      </c>
      <c r="BB82" s="16">
        <f t="shared" si="73"/>
        <v>0</v>
      </c>
      <c r="BC82" s="16">
        <f t="shared" si="73"/>
        <v>0</v>
      </c>
      <c r="BD82" s="16">
        <f t="shared" si="73"/>
        <v>0</v>
      </c>
      <c r="BE82" s="16">
        <f t="shared" si="73"/>
        <v>0</v>
      </c>
      <c r="BF82" s="16">
        <f t="shared" si="73"/>
        <v>0</v>
      </c>
      <c r="BG82" s="16">
        <f t="shared" si="73"/>
        <v>0</v>
      </c>
      <c r="BH82" s="16">
        <f t="shared" si="73"/>
        <v>0</v>
      </c>
      <c r="BI82" s="16">
        <f t="shared" si="73"/>
        <v>0</v>
      </c>
      <c r="BJ82" s="16">
        <f t="shared" si="73"/>
        <v>0</v>
      </c>
      <c r="BK82" s="16">
        <f t="shared" si="73"/>
        <v>0</v>
      </c>
      <c r="BL82" s="16">
        <f t="shared" si="73"/>
        <v>0</v>
      </c>
    </row>
    <row r="83" spans="48:64" ht="14.25" customHeight="1">
      <c r="AV83" s="16">
        <v>77</v>
      </c>
      <c r="AW83" s="16" t="str">
        <f>IF(ISERROR(VLOOKUP($AV83,個人申込書!$V$5:$Z$147,2,0)),"",VLOOKUP($AV83,個人申込書!$V$5:$Z$147,2,0))</f>
        <v/>
      </c>
      <c r="AX83" s="16" t="str">
        <f>IF(AW83="","",VLOOKUP($AV83,個人申込書!$V$6:$AA$127,6,0))</f>
        <v/>
      </c>
      <c r="AY83" s="16" t="str">
        <f>IF(AW83="","",VLOOKUP($AV83,個人申込書!$V$6:$AA$127,5,0))</f>
        <v/>
      </c>
      <c r="AZ83" s="16">
        <v>77</v>
      </c>
      <c r="BA83" s="16">
        <f t="shared" si="73"/>
        <v>0</v>
      </c>
      <c r="BB83" s="16">
        <f t="shared" si="73"/>
        <v>0</v>
      </c>
      <c r="BC83" s="16">
        <f t="shared" si="73"/>
        <v>0</v>
      </c>
      <c r="BD83" s="16">
        <f t="shared" si="73"/>
        <v>0</v>
      </c>
      <c r="BE83" s="16">
        <f t="shared" si="73"/>
        <v>0</v>
      </c>
      <c r="BF83" s="16">
        <f t="shared" si="73"/>
        <v>0</v>
      </c>
      <c r="BG83" s="16">
        <f t="shared" si="73"/>
        <v>0</v>
      </c>
      <c r="BH83" s="16">
        <f t="shared" si="73"/>
        <v>0</v>
      </c>
      <c r="BI83" s="16">
        <f t="shared" si="73"/>
        <v>0</v>
      </c>
      <c r="BJ83" s="16">
        <f t="shared" si="73"/>
        <v>0</v>
      </c>
      <c r="BK83" s="16">
        <f t="shared" si="73"/>
        <v>0</v>
      </c>
      <c r="BL83" s="16">
        <f t="shared" si="73"/>
        <v>0</v>
      </c>
    </row>
    <row r="84" spans="48:64" ht="14.25" customHeight="1">
      <c r="AV84" s="16">
        <v>78</v>
      </c>
      <c r="AW84" s="16" t="str">
        <f>IF(ISERROR(VLOOKUP($AV84,個人申込書!$V$5:$Z$147,2,0)),"",VLOOKUP($AV84,個人申込書!$V$5:$Z$147,2,0))</f>
        <v/>
      </c>
      <c r="AX84" s="16" t="str">
        <f>IF(AW84="","",VLOOKUP($AV84,個人申込書!$V$6:$AA$127,6,0))</f>
        <v/>
      </c>
      <c r="AY84" s="16" t="str">
        <f>IF(AW84="","",VLOOKUP($AV84,個人申込書!$V$6:$AA$127,5,0))</f>
        <v/>
      </c>
      <c r="AZ84" s="16">
        <v>78</v>
      </c>
      <c r="BA84" s="16">
        <f t="shared" si="73"/>
        <v>0</v>
      </c>
      <c r="BB84" s="16">
        <f t="shared" si="73"/>
        <v>0</v>
      </c>
      <c r="BC84" s="16">
        <f t="shared" si="73"/>
        <v>0</v>
      </c>
      <c r="BD84" s="16">
        <f t="shared" si="73"/>
        <v>0</v>
      </c>
      <c r="BE84" s="16">
        <f t="shared" si="73"/>
        <v>0</v>
      </c>
      <c r="BF84" s="16">
        <f t="shared" si="73"/>
        <v>0</v>
      </c>
      <c r="BG84" s="16">
        <f t="shared" si="73"/>
        <v>0</v>
      </c>
      <c r="BH84" s="16">
        <f t="shared" si="73"/>
        <v>0</v>
      </c>
      <c r="BI84" s="16">
        <f t="shared" si="73"/>
        <v>0</v>
      </c>
      <c r="BJ84" s="16">
        <f t="shared" si="73"/>
        <v>0</v>
      </c>
      <c r="BK84" s="16">
        <f t="shared" si="73"/>
        <v>0</v>
      </c>
      <c r="BL84" s="16">
        <f t="shared" si="73"/>
        <v>0</v>
      </c>
    </row>
    <row r="85" spans="48:64" ht="14.25" customHeight="1">
      <c r="AV85" s="16">
        <v>79</v>
      </c>
      <c r="AW85" s="16" t="str">
        <f>IF(ISERROR(VLOOKUP($AV85,個人申込書!$V$5:$Z$147,2,0)),"",VLOOKUP($AV85,個人申込書!$V$5:$Z$147,2,0))</f>
        <v/>
      </c>
      <c r="AX85" s="16" t="str">
        <f>IF(AW85="","",VLOOKUP($AV85,個人申込書!$V$6:$AA$127,6,0))</f>
        <v/>
      </c>
      <c r="AY85" s="16" t="str">
        <f>IF(AW85="","",VLOOKUP($AV85,個人申込書!$V$6:$AA$127,5,0))</f>
        <v/>
      </c>
      <c r="AZ85" s="16">
        <v>79</v>
      </c>
      <c r="BA85" s="16">
        <f t="shared" si="73"/>
        <v>0</v>
      </c>
      <c r="BB85" s="16">
        <f t="shared" si="73"/>
        <v>0</v>
      </c>
      <c r="BC85" s="16">
        <f t="shared" si="73"/>
        <v>0</v>
      </c>
      <c r="BD85" s="16">
        <f t="shared" si="73"/>
        <v>0</v>
      </c>
      <c r="BE85" s="16">
        <f t="shared" si="73"/>
        <v>0</v>
      </c>
      <c r="BF85" s="16">
        <f t="shared" si="73"/>
        <v>0</v>
      </c>
      <c r="BG85" s="16">
        <f t="shared" si="73"/>
        <v>0</v>
      </c>
      <c r="BH85" s="16">
        <f t="shared" si="73"/>
        <v>0</v>
      </c>
      <c r="BI85" s="16">
        <f t="shared" si="73"/>
        <v>0</v>
      </c>
      <c r="BJ85" s="16">
        <f t="shared" si="73"/>
        <v>0</v>
      </c>
      <c r="BK85" s="16">
        <f t="shared" si="73"/>
        <v>0</v>
      </c>
      <c r="BL85" s="16">
        <f t="shared" si="73"/>
        <v>0</v>
      </c>
    </row>
    <row r="86" spans="48:64" ht="14.25" customHeight="1">
      <c r="AV86" s="16">
        <v>80</v>
      </c>
      <c r="AW86" s="16" t="str">
        <f>IF(ISERROR(VLOOKUP($AV86,個人申込書!$V$5:$Z$147,2,0)),"",VLOOKUP($AV86,個人申込書!$V$5:$Z$147,2,0))</f>
        <v/>
      </c>
      <c r="AX86" s="16" t="str">
        <f>IF(AW86="","",VLOOKUP($AV86,個人申込書!$V$6:$AA$127,6,0))</f>
        <v/>
      </c>
      <c r="AY86" s="16" t="str">
        <f>IF(AW86="","",VLOOKUP($AV86,個人申込書!$V$6:$AA$127,5,0))</f>
        <v/>
      </c>
      <c r="AZ86" s="16">
        <v>80</v>
      </c>
      <c r="BA86" s="16">
        <f t="shared" si="73"/>
        <v>0</v>
      </c>
      <c r="BB86" s="16">
        <f t="shared" si="73"/>
        <v>0</v>
      </c>
      <c r="BC86" s="16">
        <f t="shared" si="73"/>
        <v>0</v>
      </c>
      <c r="BD86" s="16">
        <f t="shared" si="73"/>
        <v>0</v>
      </c>
      <c r="BE86" s="16">
        <f t="shared" si="73"/>
        <v>0</v>
      </c>
      <c r="BF86" s="16">
        <f t="shared" si="73"/>
        <v>0</v>
      </c>
      <c r="BG86" s="16">
        <f t="shared" si="73"/>
        <v>0</v>
      </c>
      <c r="BH86" s="16">
        <f t="shared" si="73"/>
        <v>0</v>
      </c>
      <c r="BI86" s="16">
        <f t="shared" si="73"/>
        <v>0</v>
      </c>
      <c r="BJ86" s="16">
        <f t="shared" si="73"/>
        <v>0</v>
      </c>
      <c r="BK86" s="16">
        <f t="shared" si="73"/>
        <v>0</v>
      </c>
      <c r="BL86" s="16">
        <f t="shared" si="73"/>
        <v>0</v>
      </c>
    </row>
    <row r="87" spans="48:64" ht="14.25" customHeight="1">
      <c r="AV87" s="16">
        <v>81</v>
      </c>
      <c r="AW87" s="16" t="str">
        <f>IF(ISERROR(VLOOKUP($AV87,個人申込書!$V$5:$Z$147,2,0)),"",VLOOKUP($AV87,個人申込書!$V$5:$Z$147,2,0))</f>
        <v/>
      </c>
      <c r="AX87" s="16" t="str">
        <f>IF(AW87="","",VLOOKUP($AV87,個人申込書!$V$6:$AA$127,6,0))</f>
        <v/>
      </c>
      <c r="AY87" s="16" t="str">
        <f>IF(AW87="","",VLOOKUP($AV87,個人申込書!$V$6:$AA$127,5,0))</f>
        <v/>
      </c>
      <c r="AZ87" s="16">
        <v>81</v>
      </c>
      <c r="BA87" s="16">
        <f t="shared" ref="BA87:BL96" si="74">COUNTIF($AB$6:$AE$65,BA$5&amp;$AW87)</f>
        <v>0</v>
      </c>
      <c r="BB87" s="16">
        <f t="shared" si="74"/>
        <v>0</v>
      </c>
      <c r="BC87" s="16">
        <f t="shared" si="74"/>
        <v>0</v>
      </c>
      <c r="BD87" s="16">
        <f t="shared" si="74"/>
        <v>0</v>
      </c>
      <c r="BE87" s="16">
        <f t="shared" si="74"/>
        <v>0</v>
      </c>
      <c r="BF87" s="16">
        <f t="shared" si="74"/>
        <v>0</v>
      </c>
      <c r="BG87" s="16">
        <f t="shared" si="74"/>
        <v>0</v>
      </c>
      <c r="BH87" s="16">
        <f t="shared" si="74"/>
        <v>0</v>
      </c>
      <c r="BI87" s="16">
        <f t="shared" si="74"/>
        <v>0</v>
      </c>
      <c r="BJ87" s="16">
        <f t="shared" si="74"/>
        <v>0</v>
      </c>
      <c r="BK87" s="16">
        <f t="shared" si="74"/>
        <v>0</v>
      </c>
      <c r="BL87" s="16">
        <f t="shared" si="74"/>
        <v>0</v>
      </c>
    </row>
    <row r="88" spans="48:64" ht="14.25" customHeight="1">
      <c r="AV88" s="16">
        <v>82</v>
      </c>
      <c r="AW88" s="16" t="str">
        <f>IF(ISERROR(VLOOKUP($AV88,個人申込書!$V$5:$Z$147,2,0)),"",VLOOKUP($AV88,個人申込書!$V$5:$Z$147,2,0))</f>
        <v/>
      </c>
      <c r="AX88" s="16" t="str">
        <f>IF(AW88="","",VLOOKUP($AV88,個人申込書!$V$6:$AA$127,6,0))</f>
        <v/>
      </c>
      <c r="AY88" s="16" t="str">
        <f>IF(AW88="","",VLOOKUP($AV88,個人申込書!$V$6:$AA$127,5,0))</f>
        <v/>
      </c>
      <c r="AZ88" s="16">
        <v>82</v>
      </c>
      <c r="BA88" s="16">
        <f t="shared" si="74"/>
        <v>0</v>
      </c>
      <c r="BB88" s="16">
        <f t="shared" si="74"/>
        <v>0</v>
      </c>
      <c r="BC88" s="16">
        <f t="shared" si="74"/>
        <v>0</v>
      </c>
      <c r="BD88" s="16">
        <f t="shared" si="74"/>
        <v>0</v>
      </c>
      <c r="BE88" s="16">
        <f t="shared" si="74"/>
        <v>0</v>
      </c>
      <c r="BF88" s="16">
        <f t="shared" si="74"/>
        <v>0</v>
      </c>
      <c r="BG88" s="16">
        <f t="shared" si="74"/>
        <v>0</v>
      </c>
      <c r="BH88" s="16">
        <f t="shared" si="74"/>
        <v>0</v>
      </c>
      <c r="BI88" s="16">
        <f t="shared" si="74"/>
        <v>0</v>
      </c>
      <c r="BJ88" s="16">
        <f t="shared" si="74"/>
        <v>0</v>
      </c>
      <c r="BK88" s="16">
        <f t="shared" si="74"/>
        <v>0</v>
      </c>
      <c r="BL88" s="16">
        <f t="shared" si="74"/>
        <v>0</v>
      </c>
    </row>
    <row r="89" spans="48:64" ht="14.25" customHeight="1">
      <c r="AV89" s="16">
        <v>83</v>
      </c>
      <c r="AW89" s="16" t="str">
        <f>IF(ISERROR(VLOOKUP($AV89,個人申込書!$V$5:$Z$147,2,0)),"",VLOOKUP($AV89,個人申込書!$V$5:$Z$147,2,0))</f>
        <v/>
      </c>
      <c r="AX89" s="16" t="str">
        <f>IF(AW89="","",VLOOKUP($AV89,個人申込書!$V$6:$AA$127,6,0))</f>
        <v/>
      </c>
      <c r="AY89" s="16" t="str">
        <f>IF(AW89="","",VLOOKUP($AV89,個人申込書!$V$6:$AA$127,5,0))</f>
        <v/>
      </c>
      <c r="AZ89" s="16">
        <v>83</v>
      </c>
      <c r="BA89" s="16">
        <f t="shared" si="74"/>
        <v>0</v>
      </c>
      <c r="BB89" s="16">
        <f t="shared" si="74"/>
        <v>0</v>
      </c>
      <c r="BC89" s="16">
        <f t="shared" si="74"/>
        <v>0</v>
      </c>
      <c r="BD89" s="16">
        <f t="shared" si="74"/>
        <v>0</v>
      </c>
      <c r="BE89" s="16">
        <f t="shared" si="74"/>
        <v>0</v>
      </c>
      <c r="BF89" s="16">
        <f t="shared" si="74"/>
        <v>0</v>
      </c>
      <c r="BG89" s="16">
        <f t="shared" si="74"/>
        <v>0</v>
      </c>
      <c r="BH89" s="16">
        <f t="shared" si="74"/>
        <v>0</v>
      </c>
      <c r="BI89" s="16">
        <f t="shared" si="74"/>
        <v>0</v>
      </c>
      <c r="BJ89" s="16">
        <f t="shared" si="74"/>
        <v>0</v>
      </c>
      <c r="BK89" s="16">
        <f t="shared" si="74"/>
        <v>0</v>
      </c>
      <c r="BL89" s="16">
        <f t="shared" si="74"/>
        <v>0</v>
      </c>
    </row>
    <row r="90" spans="48:64" ht="14.25" customHeight="1">
      <c r="AV90" s="16">
        <v>84</v>
      </c>
      <c r="AW90" s="16" t="str">
        <f>IF(ISERROR(VLOOKUP($AV90,個人申込書!$V$5:$Z$147,2,0)),"",VLOOKUP($AV90,個人申込書!$V$5:$Z$147,2,0))</f>
        <v/>
      </c>
      <c r="AX90" s="16" t="str">
        <f>IF(AW90="","",VLOOKUP($AV90,個人申込書!$V$6:$AA$127,6,0))</f>
        <v/>
      </c>
      <c r="AY90" s="16" t="str">
        <f>IF(AW90="","",VLOOKUP($AV90,個人申込書!$V$6:$AA$127,5,0))</f>
        <v/>
      </c>
      <c r="AZ90" s="16">
        <v>84</v>
      </c>
      <c r="BA90" s="16">
        <f t="shared" si="74"/>
        <v>0</v>
      </c>
      <c r="BB90" s="16">
        <f t="shared" si="74"/>
        <v>0</v>
      </c>
      <c r="BC90" s="16">
        <f t="shared" si="74"/>
        <v>0</v>
      </c>
      <c r="BD90" s="16">
        <f t="shared" si="74"/>
        <v>0</v>
      </c>
      <c r="BE90" s="16">
        <f t="shared" si="74"/>
        <v>0</v>
      </c>
      <c r="BF90" s="16">
        <f t="shared" si="74"/>
        <v>0</v>
      </c>
      <c r="BG90" s="16">
        <f t="shared" si="74"/>
        <v>0</v>
      </c>
      <c r="BH90" s="16">
        <f t="shared" si="74"/>
        <v>0</v>
      </c>
      <c r="BI90" s="16">
        <f t="shared" si="74"/>
        <v>0</v>
      </c>
      <c r="BJ90" s="16">
        <f t="shared" si="74"/>
        <v>0</v>
      </c>
      <c r="BK90" s="16">
        <f t="shared" si="74"/>
        <v>0</v>
      </c>
      <c r="BL90" s="16">
        <f t="shared" si="74"/>
        <v>0</v>
      </c>
    </row>
    <row r="91" spans="48:64" ht="14.25" customHeight="1">
      <c r="AV91" s="16">
        <v>85</v>
      </c>
      <c r="AW91" s="16" t="str">
        <f>IF(ISERROR(VLOOKUP($AV91,個人申込書!$V$5:$Z$147,2,0)),"",VLOOKUP($AV91,個人申込書!$V$5:$Z$147,2,0))</f>
        <v/>
      </c>
      <c r="AX91" s="16" t="str">
        <f>IF(AW91="","",VLOOKUP($AV91,個人申込書!$V$6:$AA$127,6,0))</f>
        <v/>
      </c>
      <c r="AY91" s="16" t="str">
        <f>IF(AW91="","",VLOOKUP($AV91,個人申込書!$V$6:$AA$127,5,0))</f>
        <v/>
      </c>
      <c r="AZ91" s="16">
        <v>85</v>
      </c>
      <c r="BA91" s="16">
        <f t="shared" si="74"/>
        <v>0</v>
      </c>
      <c r="BB91" s="16">
        <f t="shared" si="74"/>
        <v>0</v>
      </c>
      <c r="BC91" s="16">
        <f t="shared" si="74"/>
        <v>0</v>
      </c>
      <c r="BD91" s="16">
        <f t="shared" si="74"/>
        <v>0</v>
      </c>
      <c r="BE91" s="16">
        <f t="shared" si="74"/>
        <v>0</v>
      </c>
      <c r="BF91" s="16">
        <f t="shared" si="74"/>
        <v>0</v>
      </c>
      <c r="BG91" s="16">
        <f t="shared" si="74"/>
        <v>0</v>
      </c>
      <c r="BH91" s="16">
        <f t="shared" si="74"/>
        <v>0</v>
      </c>
      <c r="BI91" s="16">
        <f t="shared" si="74"/>
        <v>0</v>
      </c>
      <c r="BJ91" s="16">
        <f t="shared" si="74"/>
        <v>0</v>
      </c>
      <c r="BK91" s="16">
        <f t="shared" si="74"/>
        <v>0</v>
      </c>
      <c r="BL91" s="16">
        <f t="shared" si="74"/>
        <v>0</v>
      </c>
    </row>
    <row r="92" spans="48:64" ht="14.25" customHeight="1">
      <c r="AV92" s="16">
        <v>86</v>
      </c>
      <c r="AW92" s="16" t="str">
        <f>IF(ISERROR(VLOOKUP($AV92,個人申込書!$V$5:$Z$147,2,0)),"",VLOOKUP($AV92,個人申込書!$V$5:$Z$147,2,0))</f>
        <v/>
      </c>
      <c r="AX92" s="16" t="str">
        <f>IF(AW92="","",VLOOKUP($AV92,個人申込書!$V$6:$AA$127,6,0))</f>
        <v/>
      </c>
      <c r="AY92" s="16" t="str">
        <f>IF(AW92="","",VLOOKUP($AV92,個人申込書!$V$6:$AA$127,5,0))</f>
        <v/>
      </c>
      <c r="AZ92" s="16">
        <v>86</v>
      </c>
      <c r="BA92" s="16">
        <f t="shared" si="74"/>
        <v>0</v>
      </c>
      <c r="BB92" s="16">
        <f t="shared" si="74"/>
        <v>0</v>
      </c>
      <c r="BC92" s="16">
        <f t="shared" si="74"/>
        <v>0</v>
      </c>
      <c r="BD92" s="16">
        <f t="shared" si="74"/>
        <v>0</v>
      </c>
      <c r="BE92" s="16">
        <f t="shared" si="74"/>
        <v>0</v>
      </c>
      <c r="BF92" s="16">
        <f t="shared" si="74"/>
        <v>0</v>
      </c>
      <c r="BG92" s="16">
        <f t="shared" si="74"/>
        <v>0</v>
      </c>
      <c r="BH92" s="16">
        <f t="shared" si="74"/>
        <v>0</v>
      </c>
      <c r="BI92" s="16">
        <f t="shared" si="74"/>
        <v>0</v>
      </c>
      <c r="BJ92" s="16">
        <f t="shared" si="74"/>
        <v>0</v>
      </c>
      <c r="BK92" s="16">
        <f t="shared" si="74"/>
        <v>0</v>
      </c>
      <c r="BL92" s="16">
        <f t="shared" si="74"/>
        <v>0</v>
      </c>
    </row>
    <row r="93" spans="48:64" ht="14.25" customHeight="1">
      <c r="AV93" s="16">
        <v>87</v>
      </c>
      <c r="AW93" s="16" t="str">
        <f>IF(ISERROR(VLOOKUP($AV93,個人申込書!$V$5:$Z$147,2,0)),"",VLOOKUP($AV93,個人申込書!$V$5:$Z$147,2,0))</f>
        <v/>
      </c>
      <c r="AX93" s="16" t="str">
        <f>IF(AW93="","",VLOOKUP($AV93,個人申込書!$V$6:$AA$127,6,0))</f>
        <v/>
      </c>
      <c r="AY93" s="16" t="str">
        <f>IF(AW93="","",VLOOKUP($AV93,個人申込書!$V$6:$AA$127,5,0))</f>
        <v/>
      </c>
      <c r="AZ93" s="16">
        <v>87</v>
      </c>
      <c r="BA93" s="16">
        <f t="shared" si="74"/>
        <v>0</v>
      </c>
      <c r="BB93" s="16">
        <f t="shared" si="74"/>
        <v>0</v>
      </c>
      <c r="BC93" s="16">
        <f t="shared" si="74"/>
        <v>0</v>
      </c>
      <c r="BD93" s="16">
        <f t="shared" si="74"/>
        <v>0</v>
      </c>
      <c r="BE93" s="16">
        <f t="shared" si="74"/>
        <v>0</v>
      </c>
      <c r="BF93" s="16">
        <f t="shared" si="74"/>
        <v>0</v>
      </c>
      <c r="BG93" s="16">
        <f t="shared" si="74"/>
        <v>0</v>
      </c>
      <c r="BH93" s="16">
        <f t="shared" si="74"/>
        <v>0</v>
      </c>
      <c r="BI93" s="16">
        <f t="shared" si="74"/>
        <v>0</v>
      </c>
      <c r="BJ93" s="16">
        <f t="shared" si="74"/>
        <v>0</v>
      </c>
      <c r="BK93" s="16">
        <f t="shared" si="74"/>
        <v>0</v>
      </c>
      <c r="BL93" s="16">
        <f t="shared" si="74"/>
        <v>0</v>
      </c>
    </row>
    <row r="94" spans="48:64" ht="14.25" customHeight="1">
      <c r="AV94" s="16">
        <v>88</v>
      </c>
      <c r="AW94" s="16" t="str">
        <f>IF(ISERROR(VLOOKUP($AV94,個人申込書!$V$5:$Z$147,2,0)),"",VLOOKUP($AV94,個人申込書!$V$5:$Z$147,2,0))</f>
        <v/>
      </c>
      <c r="AX94" s="16" t="str">
        <f>IF(AW94="","",VLOOKUP($AV94,個人申込書!$V$6:$AA$127,6,0))</f>
        <v/>
      </c>
      <c r="AY94" s="16" t="str">
        <f>IF(AW94="","",VLOOKUP($AV94,個人申込書!$V$6:$AA$127,5,0))</f>
        <v/>
      </c>
      <c r="AZ94" s="16">
        <v>88</v>
      </c>
      <c r="BA94" s="16">
        <f t="shared" si="74"/>
        <v>0</v>
      </c>
      <c r="BB94" s="16">
        <f t="shared" si="74"/>
        <v>0</v>
      </c>
      <c r="BC94" s="16">
        <f t="shared" si="74"/>
        <v>0</v>
      </c>
      <c r="BD94" s="16">
        <f t="shared" si="74"/>
        <v>0</v>
      </c>
      <c r="BE94" s="16">
        <f t="shared" si="74"/>
        <v>0</v>
      </c>
      <c r="BF94" s="16">
        <f t="shared" si="74"/>
        <v>0</v>
      </c>
      <c r="BG94" s="16">
        <f t="shared" si="74"/>
        <v>0</v>
      </c>
      <c r="BH94" s="16">
        <f t="shared" si="74"/>
        <v>0</v>
      </c>
      <c r="BI94" s="16">
        <f t="shared" si="74"/>
        <v>0</v>
      </c>
      <c r="BJ94" s="16">
        <f t="shared" si="74"/>
        <v>0</v>
      </c>
      <c r="BK94" s="16">
        <f t="shared" si="74"/>
        <v>0</v>
      </c>
      <c r="BL94" s="16">
        <f t="shared" si="74"/>
        <v>0</v>
      </c>
    </row>
    <row r="95" spans="48:64" ht="14.25" customHeight="1">
      <c r="AV95" s="16">
        <v>89</v>
      </c>
      <c r="AW95" s="16" t="str">
        <f>IF(ISERROR(VLOOKUP($AV95,個人申込書!$V$5:$Z$147,2,0)),"",VLOOKUP($AV95,個人申込書!$V$5:$Z$147,2,0))</f>
        <v/>
      </c>
      <c r="AX95" s="16" t="str">
        <f>IF(AW95="","",VLOOKUP($AV95,個人申込書!$V$6:$AA$127,6,0))</f>
        <v/>
      </c>
      <c r="AY95" s="16" t="str">
        <f>IF(AW95="","",VLOOKUP($AV95,個人申込書!$V$6:$AA$127,5,0))</f>
        <v/>
      </c>
      <c r="AZ95" s="16">
        <v>89</v>
      </c>
      <c r="BA95" s="16">
        <f t="shared" si="74"/>
        <v>0</v>
      </c>
      <c r="BB95" s="16">
        <f t="shared" si="74"/>
        <v>0</v>
      </c>
      <c r="BC95" s="16">
        <f t="shared" si="74"/>
        <v>0</v>
      </c>
      <c r="BD95" s="16">
        <f t="shared" si="74"/>
        <v>0</v>
      </c>
      <c r="BE95" s="16">
        <f t="shared" si="74"/>
        <v>0</v>
      </c>
      <c r="BF95" s="16">
        <f t="shared" si="74"/>
        <v>0</v>
      </c>
      <c r="BG95" s="16">
        <f t="shared" si="74"/>
        <v>0</v>
      </c>
      <c r="BH95" s="16">
        <f t="shared" si="74"/>
        <v>0</v>
      </c>
      <c r="BI95" s="16">
        <f t="shared" si="74"/>
        <v>0</v>
      </c>
      <c r="BJ95" s="16">
        <f t="shared" si="74"/>
        <v>0</v>
      </c>
      <c r="BK95" s="16">
        <f t="shared" si="74"/>
        <v>0</v>
      </c>
      <c r="BL95" s="16">
        <f t="shared" si="74"/>
        <v>0</v>
      </c>
    </row>
    <row r="96" spans="48:64" ht="14.25" customHeight="1">
      <c r="AV96" s="16">
        <v>90</v>
      </c>
      <c r="AW96" s="16" t="str">
        <f>IF(ISERROR(VLOOKUP($AV96,個人申込書!$V$5:$Z$147,2,0)),"",VLOOKUP($AV96,個人申込書!$V$5:$Z$147,2,0))</f>
        <v/>
      </c>
      <c r="AX96" s="16" t="str">
        <f>IF(AW96="","",VLOOKUP($AV96,個人申込書!$V$6:$AA$127,6,0))</f>
        <v/>
      </c>
      <c r="AY96" s="16" t="str">
        <f>IF(AW96="","",VLOOKUP($AV96,個人申込書!$V$6:$AA$127,5,0))</f>
        <v/>
      </c>
      <c r="AZ96" s="16">
        <v>90</v>
      </c>
      <c r="BA96" s="16">
        <f t="shared" si="74"/>
        <v>0</v>
      </c>
      <c r="BB96" s="16">
        <f t="shared" si="74"/>
        <v>0</v>
      </c>
      <c r="BC96" s="16">
        <f t="shared" si="74"/>
        <v>0</v>
      </c>
      <c r="BD96" s="16">
        <f t="shared" si="74"/>
        <v>0</v>
      </c>
      <c r="BE96" s="16">
        <f t="shared" si="74"/>
        <v>0</v>
      </c>
      <c r="BF96" s="16">
        <f t="shared" si="74"/>
        <v>0</v>
      </c>
      <c r="BG96" s="16">
        <f t="shared" si="74"/>
        <v>0</v>
      </c>
      <c r="BH96" s="16">
        <f t="shared" si="74"/>
        <v>0</v>
      </c>
      <c r="BI96" s="16">
        <f t="shared" si="74"/>
        <v>0</v>
      </c>
      <c r="BJ96" s="16">
        <f t="shared" si="74"/>
        <v>0</v>
      </c>
      <c r="BK96" s="16">
        <f t="shared" si="74"/>
        <v>0</v>
      </c>
      <c r="BL96" s="16">
        <f t="shared" si="74"/>
        <v>0</v>
      </c>
    </row>
    <row r="97" spans="48:64" ht="14.25" customHeight="1">
      <c r="AV97" s="16">
        <v>91</v>
      </c>
      <c r="AW97" s="16" t="str">
        <f>IF(ISERROR(VLOOKUP($AV97,個人申込書!$V$5:$Z$147,2,0)),"",VLOOKUP($AV97,個人申込書!$V$5:$Z$147,2,0))</f>
        <v/>
      </c>
      <c r="AX97" s="16" t="str">
        <f>IF(AW97="","",VLOOKUP($AV97,個人申込書!$V$6:$AA$127,6,0))</f>
        <v/>
      </c>
      <c r="AY97" s="16" t="str">
        <f>IF(AW97="","",VLOOKUP($AV97,個人申込書!$V$6:$AA$127,5,0))</f>
        <v/>
      </c>
      <c r="AZ97" s="16">
        <v>91</v>
      </c>
      <c r="BA97" s="16">
        <f t="shared" ref="BA97:BL105" si="75">COUNTIF($AB$6:$AE$65,BA$5&amp;$AW97)</f>
        <v>0</v>
      </c>
      <c r="BB97" s="16">
        <f t="shared" si="75"/>
        <v>0</v>
      </c>
      <c r="BC97" s="16">
        <f t="shared" si="75"/>
        <v>0</v>
      </c>
      <c r="BD97" s="16">
        <f t="shared" si="75"/>
        <v>0</v>
      </c>
      <c r="BE97" s="16">
        <f t="shared" si="75"/>
        <v>0</v>
      </c>
      <c r="BF97" s="16">
        <f t="shared" si="75"/>
        <v>0</v>
      </c>
      <c r="BG97" s="16">
        <f t="shared" si="75"/>
        <v>0</v>
      </c>
      <c r="BH97" s="16">
        <f t="shared" si="75"/>
        <v>0</v>
      </c>
      <c r="BI97" s="16">
        <f t="shared" si="75"/>
        <v>0</v>
      </c>
      <c r="BJ97" s="16">
        <f t="shared" si="75"/>
        <v>0</v>
      </c>
      <c r="BK97" s="16">
        <f t="shared" si="75"/>
        <v>0</v>
      </c>
      <c r="BL97" s="16">
        <f t="shared" si="75"/>
        <v>0</v>
      </c>
    </row>
    <row r="98" spans="48:64" ht="14.25" customHeight="1">
      <c r="AV98" s="16">
        <v>92</v>
      </c>
      <c r="AW98" s="16" t="str">
        <f>IF(ISERROR(VLOOKUP($AV98,個人申込書!$V$5:$Z$147,2,0)),"",VLOOKUP($AV98,個人申込書!$V$5:$Z$147,2,0))</f>
        <v/>
      </c>
      <c r="AX98" s="16" t="str">
        <f>IF(AW98="","",VLOOKUP($AV98,個人申込書!$V$6:$AA$127,6,0))</f>
        <v/>
      </c>
      <c r="AY98" s="16" t="str">
        <f>IF(AW98="","",VLOOKUP($AV98,個人申込書!$V$6:$AA$127,5,0))</f>
        <v/>
      </c>
      <c r="AZ98" s="16">
        <v>92</v>
      </c>
      <c r="BA98" s="16">
        <f t="shared" si="75"/>
        <v>0</v>
      </c>
      <c r="BB98" s="16">
        <f t="shared" si="75"/>
        <v>0</v>
      </c>
      <c r="BC98" s="16">
        <f t="shared" si="75"/>
        <v>0</v>
      </c>
      <c r="BD98" s="16">
        <f t="shared" si="75"/>
        <v>0</v>
      </c>
      <c r="BE98" s="16">
        <f t="shared" si="75"/>
        <v>0</v>
      </c>
      <c r="BF98" s="16">
        <f t="shared" si="75"/>
        <v>0</v>
      </c>
      <c r="BG98" s="16">
        <f t="shared" si="75"/>
        <v>0</v>
      </c>
      <c r="BH98" s="16">
        <f t="shared" si="75"/>
        <v>0</v>
      </c>
      <c r="BI98" s="16">
        <f t="shared" si="75"/>
        <v>0</v>
      </c>
      <c r="BJ98" s="16">
        <f t="shared" si="75"/>
        <v>0</v>
      </c>
      <c r="BK98" s="16">
        <f t="shared" si="75"/>
        <v>0</v>
      </c>
      <c r="BL98" s="16">
        <f t="shared" si="75"/>
        <v>0</v>
      </c>
    </row>
    <row r="99" spans="48:64" ht="14.25" customHeight="1">
      <c r="AV99" s="16">
        <v>93</v>
      </c>
      <c r="AW99" s="16" t="str">
        <f>IF(ISERROR(VLOOKUP($AV99,個人申込書!$V$5:$Z$147,2,0)),"",VLOOKUP($AV99,個人申込書!$V$5:$Z$147,2,0))</f>
        <v/>
      </c>
      <c r="AX99" s="16" t="str">
        <f>IF(AW99="","",VLOOKUP($AV99,個人申込書!$V$6:$AA$127,6,0))</f>
        <v/>
      </c>
      <c r="AY99" s="16" t="str">
        <f>IF(AW99="","",VLOOKUP($AV99,個人申込書!$V$6:$AA$127,5,0))</f>
        <v/>
      </c>
      <c r="AZ99" s="16">
        <v>93</v>
      </c>
      <c r="BA99" s="16">
        <f t="shared" si="75"/>
        <v>0</v>
      </c>
      <c r="BB99" s="16">
        <f t="shared" si="75"/>
        <v>0</v>
      </c>
      <c r="BC99" s="16">
        <f t="shared" si="75"/>
        <v>0</v>
      </c>
      <c r="BD99" s="16">
        <f t="shared" si="75"/>
        <v>0</v>
      </c>
      <c r="BE99" s="16">
        <f t="shared" si="75"/>
        <v>0</v>
      </c>
      <c r="BF99" s="16">
        <f t="shared" si="75"/>
        <v>0</v>
      </c>
      <c r="BG99" s="16">
        <f t="shared" si="75"/>
        <v>0</v>
      </c>
      <c r="BH99" s="16">
        <f t="shared" si="75"/>
        <v>0</v>
      </c>
      <c r="BI99" s="16">
        <f t="shared" si="75"/>
        <v>0</v>
      </c>
      <c r="BJ99" s="16">
        <f t="shared" si="75"/>
        <v>0</v>
      </c>
      <c r="BK99" s="16">
        <f t="shared" si="75"/>
        <v>0</v>
      </c>
      <c r="BL99" s="16">
        <f t="shared" si="75"/>
        <v>0</v>
      </c>
    </row>
    <row r="100" spans="48:64" ht="14.25" customHeight="1">
      <c r="AV100" s="16">
        <v>94</v>
      </c>
      <c r="AW100" s="16" t="str">
        <f>IF(ISERROR(VLOOKUP($AV100,個人申込書!$V$5:$Z$147,2,0)),"",VLOOKUP($AV100,個人申込書!$V$5:$Z$147,2,0))</f>
        <v/>
      </c>
      <c r="AX100" s="16" t="str">
        <f>IF(AW100="","",VLOOKUP($AV100,個人申込書!$V$6:$AA$127,6,0))</f>
        <v/>
      </c>
      <c r="AY100" s="16" t="str">
        <f>IF(AW100="","",VLOOKUP($AV100,個人申込書!$V$6:$AA$127,5,0))</f>
        <v/>
      </c>
      <c r="AZ100" s="16">
        <v>94</v>
      </c>
      <c r="BA100" s="16">
        <f t="shared" si="75"/>
        <v>0</v>
      </c>
      <c r="BB100" s="16">
        <f t="shared" si="75"/>
        <v>0</v>
      </c>
      <c r="BC100" s="16">
        <f t="shared" si="75"/>
        <v>0</v>
      </c>
      <c r="BD100" s="16">
        <f t="shared" si="75"/>
        <v>0</v>
      </c>
      <c r="BE100" s="16">
        <f t="shared" si="75"/>
        <v>0</v>
      </c>
      <c r="BF100" s="16">
        <f t="shared" si="75"/>
        <v>0</v>
      </c>
      <c r="BG100" s="16">
        <f t="shared" si="75"/>
        <v>0</v>
      </c>
      <c r="BH100" s="16">
        <f t="shared" si="75"/>
        <v>0</v>
      </c>
      <c r="BI100" s="16">
        <f t="shared" si="75"/>
        <v>0</v>
      </c>
      <c r="BJ100" s="16">
        <f t="shared" si="75"/>
        <v>0</v>
      </c>
      <c r="BK100" s="16">
        <f t="shared" si="75"/>
        <v>0</v>
      </c>
      <c r="BL100" s="16">
        <f t="shared" si="75"/>
        <v>0</v>
      </c>
    </row>
    <row r="101" spans="48:64" ht="14.25" customHeight="1">
      <c r="AV101" s="16">
        <v>95</v>
      </c>
      <c r="AW101" s="16" t="str">
        <f>IF(ISERROR(VLOOKUP($AV101,個人申込書!$V$5:$Z$147,2,0)),"",VLOOKUP($AV101,個人申込書!$V$5:$Z$147,2,0))</f>
        <v/>
      </c>
      <c r="AX101" s="16" t="str">
        <f>IF(AW101="","",VLOOKUP($AV101,個人申込書!$V$6:$AA$127,6,0))</f>
        <v/>
      </c>
      <c r="AY101" s="16" t="str">
        <f>IF(AW101="","",VLOOKUP($AV101,個人申込書!$V$6:$AA$127,5,0))</f>
        <v/>
      </c>
      <c r="AZ101" s="16">
        <v>95</v>
      </c>
      <c r="BA101" s="16">
        <f t="shared" si="75"/>
        <v>0</v>
      </c>
      <c r="BB101" s="16">
        <f t="shared" si="75"/>
        <v>0</v>
      </c>
      <c r="BC101" s="16">
        <f t="shared" si="75"/>
        <v>0</v>
      </c>
      <c r="BD101" s="16">
        <f t="shared" si="75"/>
        <v>0</v>
      </c>
      <c r="BE101" s="16">
        <f t="shared" si="75"/>
        <v>0</v>
      </c>
      <c r="BF101" s="16">
        <f t="shared" si="75"/>
        <v>0</v>
      </c>
      <c r="BG101" s="16">
        <f t="shared" si="75"/>
        <v>0</v>
      </c>
      <c r="BH101" s="16">
        <f t="shared" si="75"/>
        <v>0</v>
      </c>
      <c r="BI101" s="16">
        <f t="shared" si="75"/>
        <v>0</v>
      </c>
      <c r="BJ101" s="16">
        <f t="shared" si="75"/>
        <v>0</v>
      </c>
      <c r="BK101" s="16">
        <f t="shared" si="75"/>
        <v>0</v>
      </c>
      <c r="BL101" s="16">
        <f t="shared" si="75"/>
        <v>0</v>
      </c>
    </row>
    <row r="102" spans="48:64" ht="14.25" customHeight="1">
      <c r="AV102" s="16">
        <v>96</v>
      </c>
      <c r="AW102" s="16" t="str">
        <f>IF(ISERROR(VLOOKUP($AV102,個人申込書!$V$5:$Z$147,2,0)),"",VLOOKUP($AV102,個人申込書!$V$5:$Z$147,2,0))</f>
        <v/>
      </c>
      <c r="AX102" s="16" t="str">
        <f>IF(AW102="","",VLOOKUP($AV102,個人申込書!$V$6:$AA$127,6,0))</f>
        <v/>
      </c>
      <c r="AY102" s="16" t="str">
        <f>IF(AW102="","",VLOOKUP($AV102,個人申込書!$V$6:$AA$127,5,0))</f>
        <v/>
      </c>
      <c r="AZ102" s="16">
        <v>96</v>
      </c>
      <c r="BA102" s="16">
        <f t="shared" si="75"/>
        <v>0</v>
      </c>
      <c r="BB102" s="16">
        <f t="shared" si="75"/>
        <v>0</v>
      </c>
      <c r="BC102" s="16">
        <f t="shared" si="75"/>
        <v>0</v>
      </c>
      <c r="BD102" s="16">
        <f t="shared" si="75"/>
        <v>0</v>
      </c>
      <c r="BE102" s="16">
        <f t="shared" si="75"/>
        <v>0</v>
      </c>
      <c r="BF102" s="16">
        <f t="shared" si="75"/>
        <v>0</v>
      </c>
      <c r="BG102" s="16">
        <f t="shared" si="75"/>
        <v>0</v>
      </c>
      <c r="BH102" s="16">
        <f t="shared" si="75"/>
        <v>0</v>
      </c>
      <c r="BI102" s="16">
        <f t="shared" si="75"/>
        <v>0</v>
      </c>
      <c r="BJ102" s="16">
        <f t="shared" si="75"/>
        <v>0</v>
      </c>
      <c r="BK102" s="16">
        <f t="shared" si="75"/>
        <v>0</v>
      </c>
      <c r="BL102" s="16">
        <f t="shared" si="75"/>
        <v>0</v>
      </c>
    </row>
    <row r="103" spans="48:64" ht="14.25" customHeight="1">
      <c r="AV103" s="16">
        <v>97</v>
      </c>
      <c r="AW103" s="16" t="str">
        <f>IF(ISERROR(VLOOKUP($AV103,個人申込書!$V$5:$Z$147,2,0)),"",VLOOKUP($AV103,個人申込書!$V$5:$Z$147,2,0))</f>
        <v/>
      </c>
      <c r="AX103" s="16" t="str">
        <f>IF(AW103="","",VLOOKUP($AV103,個人申込書!$V$6:$AA$127,6,0))</f>
        <v/>
      </c>
      <c r="AY103" s="16" t="str">
        <f>IF(AW103="","",VLOOKUP($AV103,個人申込書!$V$6:$AA$127,5,0))</f>
        <v/>
      </c>
      <c r="AZ103" s="16">
        <v>97</v>
      </c>
      <c r="BA103" s="16">
        <f t="shared" si="75"/>
        <v>0</v>
      </c>
      <c r="BB103" s="16">
        <f t="shared" si="75"/>
        <v>0</v>
      </c>
      <c r="BC103" s="16">
        <f t="shared" si="75"/>
        <v>0</v>
      </c>
      <c r="BD103" s="16">
        <f t="shared" si="75"/>
        <v>0</v>
      </c>
      <c r="BE103" s="16">
        <f t="shared" si="75"/>
        <v>0</v>
      </c>
      <c r="BF103" s="16">
        <f t="shared" si="75"/>
        <v>0</v>
      </c>
      <c r="BG103" s="16">
        <f t="shared" si="75"/>
        <v>0</v>
      </c>
      <c r="BH103" s="16">
        <f t="shared" si="75"/>
        <v>0</v>
      </c>
      <c r="BI103" s="16">
        <f t="shared" si="75"/>
        <v>0</v>
      </c>
      <c r="BJ103" s="16">
        <f t="shared" si="75"/>
        <v>0</v>
      </c>
      <c r="BK103" s="16">
        <f t="shared" si="75"/>
        <v>0</v>
      </c>
      <c r="BL103" s="16">
        <f t="shared" si="75"/>
        <v>0</v>
      </c>
    </row>
    <row r="104" spans="48:64" ht="14.25" customHeight="1">
      <c r="AV104" s="16">
        <v>98</v>
      </c>
      <c r="AW104" s="16" t="str">
        <f>IF(ISERROR(VLOOKUP($AV104,個人申込書!$V$5:$Z$147,2,0)),"",VLOOKUP($AV104,個人申込書!$V$5:$Z$147,2,0))</f>
        <v/>
      </c>
      <c r="AX104" s="16" t="str">
        <f>IF(AW104="","",VLOOKUP($AV104,個人申込書!$V$6:$AA$127,6,0))</f>
        <v/>
      </c>
      <c r="AY104" s="16" t="str">
        <f>IF(AW104="","",VLOOKUP($AV104,個人申込書!$V$6:$AA$127,5,0))</f>
        <v/>
      </c>
      <c r="AZ104" s="16">
        <v>98</v>
      </c>
      <c r="BA104" s="16">
        <f t="shared" si="75"/>
        <v>0</v>
      </c>
      <c r="BB104" s="16">
        <f t="shared" si="75"/>
        <v>0</v>
      </c>
      <c r="BC104" s="16">
        <f t="shared" si="75"/>
        <v>0</v>
      </c>
      <c r="BD104" s="16">
        <f t="shared" si="75"/>
        <v>0</v>
      </c>
      <c r="BE104" s="16">
        <f t="shared" si="75"/>
        <v>0</v>
      </c>
      <c r="BF104" s="16">
        <f t="shared" si="75"/>
        <v>0</v>
      </c>
      <c r="BG104" s="16">
        <f t="shared" si="75"/>
        <v>0</v>
      </c>
      <c r="BH104" s="16">
        <f t="shared" si="75"/>
        <v>0</v>
      </c>
      <c r="BI104" s="16">
        <f t="shared" si="75"/>
        <v>0</v>
      </c>
      <c r="BJ104" s="16">
        <f t="shared" si="75"/>
        <v>0</v>
      </c>
      <c r="BK104" s="16">
        <f t="shared" si="75"/>
        <v>0</v>
      </c>
      <c r="BL104" s="16">
        <f t="shared" si="75"/>
        <v>0</v>
      </c>
    </row>
    <row r="105" spans="48:64" ht="14.25" customHeight="1">
      <c r="AV105" s="16">
        <v>99</v>
      </c>
      <c r="AW105" s="16" t="str">
        <f>IF(ISERROR(VLOOKUP($AV105,個人申込書!$V$5:$Z$147,2,0)),"",VLOOKUP($AV105,個人申込書!$V$5:$Z$147,2,0))</f>
        <v/>
      </c>
      <c r="AX105" s="16" t="str">
        <f>IF(AW105="","",VLOOKUP($AV105,個人申込書!$V$6:$AA$127,6,0))</f>
        <v/>
      </c>
      <c r="AY105" s="16" t="str">
        <f>IF(AW105="","",VLOOKUP($AV105,個人申込書!$V$6:$AA$127,5,0))</f>
        <v/>
      </c>
      <c r="AZ105" s="16">
        <v>99</v>
      </c>
      <c r="BA105" s="16">
        <f t="shared" si="75"/>
        <v>0</v>
      </c>
      <c r="BB105" s="16">
        <f t="shared" si="75"/>
        <v>0</v>
      </c>
      <c r="BC105" s="16">
        <f t="shared" si="75"/>
        <v>0</v>
      </c>
      <c r="BD105" s="16">
        <f t="shared" si="75"/>
        <v>0</v>
      </c>
      <c r="BE105" s="16">
        <f t="shared" si="75"/>
        <v>0</v>
      </c>
      <c r="BF105" s="16">
        <f t="shared" si="75"/>
        <v>0</v>
      </c>
      <c r="BG105" s="16">
        <f t="shared" si="75"/>
        <v>0</v>
      </c>
      <c r="BH105" s="16">
        <f t="shared" si="75"/>
        <v>0</v>
      </c>
      <c r="BI105" s="16">
        <f t="shared" si="75"/>
        <v>0</v>
      </c>
      <c r="BJ105" s="16">
        <f t="shared" si="75"/>
        <v>0</v>
      </c>
      <c r="BK105" s="16">
        <f t="shared" si="75"/>
        <v>0</v>
      </c>
      <c r="BL105" s="16">
        <f t="shared" si="75"/>
        <v>0</v>
      </c>
    </row>
    <row r="106" spans="48:64" ht="14.25" customHeight="1">
      <c r="AV106" s="16">
        <v>100</v>
      </c>
      <c r="AW106" s="16" t="str">
        <f>IF(ISERROR(VLOOKUP($AV106,個人申込書!$V$5:$Z$147,2,0)),"",VLOOKUP($AV106,個人申込書!$V$5:$Z$147,2,0))</f>
        <v/>
      </c>
      <c r="AX106" s="16" t="str">
        <f>IF(AW106="","",VLOOKUP($AV106,個人申込書!$V$6:$AA$127,6,0))</f>
        <v/>
      </c>
      <c r="AY106" s="16" t="str">
        <f>IF(AW106="","",VLOOKUP($AV106,個人申込書!$V$6:$AA$127,5,0))</f>
        <v/>
      </c>
      <c r="AZ106" s="16">
        <v>100</v>
      </c>
      <c r="BA106" s="16">
        <f t="shared" ref="BA106:BL121" si="76">COUNTIF($AB$6:$AE$65,BA$5&amp;$AW106)</f>
        <v>0</v>
      </c>
      <c r="BB106" s="16">
        <f t="shared" si="76"/>
        <v>0</v>
      </c>
      <c r="BC106" s="16">
        <f t="shared" si="76"/>
        <v>0</v>
      </c>
      <c r="BD106" s="16">
        <f t="shared" si="76"/>
        <v>0</v>
      </c>
      <c r="BE106" s="16">
        <f t="shared" si="76"/>
        <v>0</v>
      </c>
      <c r="BF106" s="16">
        <f t="shared" si="76"/>
        <v>0</v>
      </c>
      <c r="BG106" s="16">
        <f t="shared" si="76"/>
        <v>0</v>
      </c>
      <c r="BH106" s="16">
        <f t="shared" si="76"/>
        <v>0</v>
      </c>
      <c r="BI106" s="16">
        <f t="shared" si="76"/>
        <v>0</v>
      </c>
      <c r="BJ106" s="16">
        <f t="shared" si="76"/>
        <v>0</v>
      </c>
      <c r="BK106" s="16">
        <f t="shared" si="76"/>
        <v>0</v>
      </c>
      <c r="BL106" s="16">
        <f t="shared" si="76"/>
        <v>0</v>
      </c>
    </row>
    <row r="107" spans="48:64" ht="14.25" customHeight="1">
      <c r="AV107" s="16">
        <v>101</v>
      </c>
      <c r="AW107" s="16" t="str">
        <f>IF(ISERROR(VLOOKUP($AV107,個人申込書!$V$5:$Z$147,2,0)),"",VLOOKUP($AV107,個人申込書!$V$5:$Z$147,2,0))</f>
        <v/>
      </c>
      <c r="AX107" s="16" t="str">
        <f>IF(AW107="","",VLOOKUP($AV107,個人申込書!$V$6:$AA$127,6,0))</f>
        <v/>
      </c>
      <c r="AY107" s="16" t="str">
        <f>IF(AW107="","",VLOOKUP($AV107,個人申込書!$V$6:$AA$127,5,0))</f>
        <v/>
      </c>
      <c r="AZ107" s="16">
        <v>101</v>
      </c>
      <c r="BA107" s="16">
        <f t="shared" si="76"/>
        <v>0</v>
      </c>
      <c r="BB107" s="16">
        <f t="shared" si="76"/>
        <v>0</v>
      </c>
      <c r="BC107" s="16">
        <f t="shared" si="76"/>
        <v>0</v>
      </c>
      <c r="BD107" s="16">
        <f t="shared" si="76"/>
        <v>0</v>
      </c>
      <c r="BE107" s="16">
        <f t="shared" si="76"/>
        <v>0</v>
      </c>
      <c r="BF107" s="16">
        <f t="shared" si="76"/>
        <v>0</v>
      </c>
      <c r="BG107" s="16">
        <f t="shared" si="76"/>
        <v>0</v>
      </c>
      <c r="BH107" s="16">
        <f t="shared" si="76"/>
        <v>0</v>
      </c>
      <c r="BI107" s="16">
        <f t="shared" si="76"/>
        <v>0</v>
      </c>
      <c r="BJ107" s="16">
        <f t="shared" si="76"/>
        <v>0</v>
      </c>
      <c r="BK107" s="16">
        <f t="shared" si="76"/>
        <v>0</v>
      </c>
      <c r="BL107" s="16">
        <f t="shared" si="76"/>
        <v>0</v>
      </c>
    </row>
    <row r="108" spans="48:64" ht="14.25" customHeight="1">
      <c r="AV108" s="16">
        <v>102</v>
      </c>
      <c r="AW108" s="16" t="str">
        <f>IF(ISERROR(VLOOKUP($AV108,個人申込書!$V$5:$Z$147,2,0)),"",VLOOKUP($AV108,個人申込書!$V$5:$Z$147,2,0))</f>
        <v/>
      </c>
      <c r="AX108" s="16" t="str">
        <f>IF(AW108="","",VLOOKUP($AV108,個人申込書!$V$6:$AA$127,6,0))</f>
        <v/>
      </c>
      <c r="AY108" s="16" t="str">
        <f>IF(AW108="","",VLOOKUP($AV108,個人申込書!$V$6:$AA$127,5,0))</f>
        <v/>
      </c>
      <c r="AZ108" s="16">
        <v>102</v>
      </c>
      <c r="BA108" s="16">
        <f t="shared" si="76"/>
        <v>0</v>
      </c>
      <c r="BB108" s="16">
        <f t="shared" si="76"/>
        <v>0</v>
      </c>
      <c r="BC108" s="16">
        <f t="shared" si="76"/>
        <v>0</v>
      </c>
      <c r="BD108" s="16">
        <f t="shared" si="76"/>
        <v>0</v>
      </c>
      <c r="BE108" s="16">
        <f t="shared" si="76"/>
        <v>0</v>
      </c>
      <c r="BF108" s="16">
        <f t="shared" si="76"/>
        <v>0</v>
      </c>
      <c r="BG108" s="16">
        <f t="shared" si="76"/>
        <v>0</v>
      </c>
      <c r="BH108" s="16">
        <f t="shared" si="76"/>
        <v>0</v>
      </c>
      <c r="BI108" s="16">
        <f t="shared" si="76"/>
        <v>0</v>
      </c>
      <c r="BJ108" s="16">
        <f t="shared" si="76"/>
        <v>0</v>
      </c>
      <c r="BK108" s="16">
        <f t="shared" si="76"/>
        <v>0</v>
      </c>
      <c r="BL108" s="16">
        <f t="shared" si="76"/>
        <v>0</v>
      </c>
    </row>
    <row r="109" spans="48:64" ht="14.25" customHeight="1">
      <c r="AV109" s="16">
        <v>103</v>
      </c>
      <c r="AW109" s="16" t="str">
        <f>IF(ISERROR(VLOOKUP($AV109,個人申込書!$V$5:$Z$147,2,0)),"",VLOOKUP($AV109,個人申込書!$V$5:$Z$147,2,0))</f>
        <v/>
      </c>
      <c r="AX109" s="16" t="str">
        <f>IF(AW109="","",VLOOKUP($AV109,個人申込書!$V$6:$AA$127,6,0))</f>
        <v/>
      </c>
      <c r="AY109" s="16" t="str">
        <f>IF(AW109="","",VLOOKUP($AV109,個人申込書!$V$6:$AA$127,5,0))</f>
        <v/>
      </c>
      <c r="AZ109" s="16">
        <v>103</v>
      </c>
      <c r="BA109" s="16">
        <f t="shared" si="76"/>
        <v>0</v>
      </c>
      <c r="BB109" s="16">
        <f t="shared" si="76"/>
        <v>0</v>
      </c>
      <c r="BC109" s="16">
        <f t="shared" si="76"/>
        <v>0</v>
      </c>
      <c r="BD109" s="16">
        <f t="shared" si="76"/>
        <v>0</v>
      </c>
      <c r="BE109" s="16">
        <f t="shared" si="76"/>
        <v>0</v>
      </c>
      <c r="BF109" s="16">
        <f t="shared" si="76"/>
        <v>0</v>
      </c>
      <c r="BG109" s="16">
        <f t="shared" si="76"/>
        <v>0</v>
      </c>
      <c r="BH109" s="16">
        <f t="shared" si="76"/>
        <v>0</v>
      </c>
      <c r="BI109" s="16">
        <f t="shared" si="76"/>
        <v>0</v>
      </c>
      <c r="BJ109" s="16">
        <f t="shared" si="76"/>
        <v>0</v>
      </c>
      <c r="BK109" s="16">
        <f t="shared" si="76"/>
        <v>0</v>
      </c>
      <c r="BL109" s="16">
        <f t="shared" si="76"/>
        <v>0</v>
      </c>
    </row>
    <row r="110" spans="48:64" ht="14.25" customHeight="1">
      <c r="AV110" s="16">
        <v>104</v>
      </c>
      <c r="AW110" s="16" t="str">
        <f>IF(ISERROR(VLOOKUP($AV110,個人申込書!$V$5:$Z$147,2,0)),"",VLOOKUP($AV110,個人申込書!$V$5:$Z$147,2,0))</f>
        <v/>
      </c>
      <c r="AX110" s="16" t="str">
        <f>IF(AW110="","",VLOOKUP($AV110,個人申込書!$V$6:$AA$127,6,0))</f>
        <v/>
      </c>
      <c r="AY110" s="16" t="str">
        <f>IF(AW110="","",VLOOKUP($AV110,個人申込書!$V$6:$AA$127,5,0))</f>
        <v/>
      </c>
      <c r="AZ110" s="16">
        <v>104</v>
      </c>
      <c r="BA110" s="16">
        <f t="shared" si="76"/>
        <v>0</v>
      </c>
      <c r="BB110" s="16">
        <f t="shared" si="76"/>
        <v>0</v>
      </c>
      <c r="BC110" s="16">
        <f t="shared" si="76"/>
        <v>0</v>
      </c>
      <c r="BD110" s="16">
        <f t="shared" si="76"/>
        <v>0</v>
      </c>
      <c r="BE110" s="16">
        <f t="shared" si="76"/>
        <v>0</v>
      </c>
      <c r="BF110" s="16">
        <f t="shared" si="76"/>
        <v>0</v>
      </c>
      <c r="BG110" s="16">
        <f t="shared" si="76"/>
        <v>0</v>
      </c>
      <c r="BH110" s="16">
        <f t="shared" si="76"/>
        <v>0</v>
      </c>
      <c r="BI110" s="16">
        <f t="shared" si="76"/>
        <v>0</v>
      </c>
      <c r="BJ110" s="16">
        <f t="shared" si="76"/>
        <v>0</v>
      </c>
      <c r="BK110" s="16">
        <f t="shared" si="76"/>
        <v>0</v>
      </c>
      <c r="BL110" s="16">
        <f t="shared" si="76"/>
        <v>0</v>
      </c>
    </row>
    <row r="111" spans="48:64" ht="14.25" customHeight="1">
      <c r="AV111" s="16">
        <v>105</v>
      </c>
      <c r="AW111" s="16" t="str">
        <f>IF(ISERROR(VLOOKUP($AV111,個人申込書!$V$5:$Z$147,2,0)),"",VLOOKUP($AV111,個人申込書!$V$5:$Z$147,2,0))</f>
        <v/>
      </c>
      <c r="AX111" s="16" t="str">
        <f>IF(AW111="","",VLOOKUP($AV111,個人申込書!$V$6:$AA$127,6,0))</f>
        <v/>
      </c>
      <c r="AY111" s="16" t="str">
        <f>IF(AW111="","",VLOOKUP($AV111,個人申込書!$V$6:$AA$127,5,0))</f>
        <v/>
      </c>
      <c r="AZ111" s="16">
        <v>105</v>
      </c>
      <c r="BA111" s="16">
        <f t="shared" si="76"/>
        <v>0</v>
      </c>
      <c r="BB111" s="16">
        <f t="shared" si="76"/>
        <v>0</v>
      </c>
      <c r="BC111" s="16">
        <f t="shared" si="76"/>
        <v>0</v>
      </c>
      <c r="BD111" s="16">
        <f t="shared" si="76"/>
        <v>0</v>
      </c>
      <c r="BE111" s="16">
        <f t="shared" si="76"/>
        <v>0</v>
      </c>
      <c r="BF111" s="16">
        <f t="shared" si="76"/>
        <v>0</v>
      </c>
      <c r="BG111" s="16">
        <f t="shared" si="76"/>
        <v>0</v>
      </c>
      <c r="BH111" s="16">
        <f t="shared" si="76"/>
        <v>0</v>
      </c>
      <c r="BI111" s="16">
        <f t="shared" si="76"/>
        <v>0</v>
      </c>
      <c r="BJ111" s="16">
        <f t="shared" si="76"/>
        <v>0</v>
      </c>
      <c r="BK111" s="16">
        <f t="shared" si="76"/>
        <v>0</v>
      </c>
      <c r="BL111" s="16">
        <f t="shared" si="76"/>
        <v>0</v>
      </c>
    </row>
    <row r="112" spans="48:64" ht="14.25" customHeight="1">
      <c r="AV112" s="16">
        <v>106</v>
      </c>
      <c r="AW112" s="16" t="str">
        <f>IF(ISERROR(VLOOKUP($AV112,個人申込書!$V$5:$Z$147,2,0)),"",VLOOKUP($AV112,個人申込書!$V$5:$Z$147,2,0))</f>
        <v/>
      </c>
      <c r="AX112" s="16" t="str">
        <f>IF(AW112="","",VLOOKUP($AV112,個人申込書!$V$6:$AA$127,6,0))</f>
        <v/>
      </c>
      <c r="AY112" s="16" t="str">
        <f>IF(AW112="","",VLOOKUP($AV112,個人申込書!$V$6:$AA$127,5,0))</f>
        <v/>
      </c>
      <c r="AZ112" s="16">
        <v>106</v>
      </c>
      <c r="BA112" s="16">
        <f t="shared" si="76"/>
        <v>0</v>
      </c>
      <c r="BB112" s="16">
        <f t="shared" si="76"/>
        <v>0</v>
      </c>
      <c r="BC112" s="16">
        <f t="shared" si="76"/>
        <v>0</v>
      </c>
      <c r="BD112" s="16">
        <f t="shared" si="76"/>
        <v>0</v>
      </c>
      <c r="BE112" s="16">
        <f t="shared" si="76"/>
        <v>0</v>
      </c>
      <c r="BF112" s="16">
        <f t="shared" si="76"/>
        <v>0</v>
      </c>
      <c r="BG112" s="16">
        <f t="shared" si="76"/>
        <v>0</v>
      </c>
      <c r="BH112" s="16">
        <f t="shared" si="76"/>
        <v>0</v>
      </c>
      <c r="BI112" s="16">
        <f t="shared" si="76"/>
        <v>0</v>
      </c>
      <c r="BJ112" s="16">
        <f t="shared" si="76"/>
        <v>0</v>
      </c>
      <c r="BK112" s="16">
        <f t="shared" si="76"/>
        <v>0</v>
      </c>
      <c r="BL112" s="16">
        <f t="shared" si="76"/>
        <v>0</v>
      </c>
    </row>
    <row r="113" spans="48:64" ht="14.25" customHeight="1">
      <c r="AV113" s="16">
        <v>107</v>
      </c>
      <c r="AW113" s="16" t="str">
        <f>IF(ISERROR(VLOOKUP($AV113,個人申込書!$V$5:$Z$147,2,0)),"",VLOOKUP($AV113,個人申込書!$V$5:$Z$147,2,0))</f>
        <v/>
      </c>
      <c r="AX113" s="16" t="str">
        <f>IF(AW113="","",VLOOKUP($AV113,個人申込書!$V$6:$AA$127,6,0))</f>
        <v/>
      </c>
      <c r="AY113" s="16" t="str">
        <f>IF(AW113="","",VLOOKUP($AV113,個人申込書!$V$6:$AA$127,5,0))</f>
        <v/>
      </c>
      <c r="AZ113" s="16">
        <v>107</v>
      </c>
      <c r="BA113" s="16">
        <f t="shared" si="76"/>
        <v>0</v>
      </c>
      <c r="BB113" s="16">
        <f t="shared" si="76"/>
        <v>0</v>
      </c>
      <c r="BC113" s="16">
        <f t="shared" si="76"/>
        <v>0</v>
      </c>
      <c r="BD113" s="16">
        <f t="shared" si="76"/>
        <v>0</v>
      </c>
      <c r="BE113" s="16">
        <f t="shared" si="76"/>
        <v>0</v>
      </c>
      <c r="BF113" s="16">
        <f t="shared" si="76"/>
        <v>0</v>
      </c>
      <c r="BG113" s="16">
        <f t="shared" si="76"/>
        <v>0</v>
      </c>
      <c r="BH113" s="16">
        <f t="shared" si="76"/>
        <v>0</v>
      </c>
      <c r="BI113" s="16">
        <f t="shared" si="76"/>
        <v>0</v>
      </c>
      <c r="BJ113" s="16">
        <f t="shared" si="76"/>
        <v>0</v>
      </c>
      <c r="BK113" s="16">
        <f t="shared" si="76"/>
        <v>0</v>
      </c>
      <c r="BL113" s="16">
        <f t="shared" si="76"/>
        <v>0</v>
      </c>
    </row>
    <row r="114" spans="48:64" ht="14.25" customHeight="1">
      <c r="AV114" s="16">
        <v>108</v>
      </c>
      <c r="AW114" s="16" t="str">
        <f>IF(ISERROR(VLOOKUP($AV114,個人申込書!$V$5:$Z$147,2,0)),"",VLOOKUP($AV114,個人申込書!$V$5:$Z$147,2,0))</f>
        <v/>
      </c>
      <c r="AX114" s="16" t="str">
        <f>IF(AW114="","",VLOOKUP($AV114,個人申込書!$V$6:$AA$127,6,0))</f>
        <v/>
      </c>
      <c r="AY114" s="16" t="str">
        <f>IF(AW114="","",VLOOKUP($AV114,個人申込書!$V$6:$AA$127,5,0))</f>
        <v/>
      </c>
      <c r="AZ114" s="16">
        <v>108</v>
      </c>
      <c r="BA114" s="16">
        <f t="shared" si="76"/>
        <v>0</v>
      </c>
      <c r="BB114" s="16">
        <f t="shared" si="76"/>
        <v>0</v>
      </c>
      <c r="BC114" s="16">
        <f t="shared" si="76"/>
        <v>0</v>
      </c>
      <c r="BD114" s="16">
        <f t="shared" si="76"/>
        <v>0</v>
      </c>
      <c r="BE114" s="16">
        <f t="shared" si="76"/>
        <v>0</v>
      </c>
      <c r="BF114" s="16">
        <f t="shared" si="76"/>
        <v>0</v>
      </c>
      <c r="BG114" s="16">
        <f t="shared" si="76"/>
        <v>0</v>
      </c>
      <c r="BH114" s="16">
        <f t="shared" si="76"/>
        <v>0</v>
      </c>
      <c r="BI114" s="16">
        <f t="shared" si="76"/>
        <v>0</v>
      </c>
      <c r="BJ114" s="16">
        <f t="shared" si="76"/>
        <v>0</v>
      </c>
      <c r="BK114" s="16">
        <f t="shared" si="76"/>
        <v>0</v>
      </c>
      <c r="BL114" s="16">
        <f t="shared" si="76"/>
        <v>0</v>
      </c>
    </row>
    <row r="115" spans="48:64" ht="14.25" customHeight="1">
      <c r="AV115" s="16">
        <v>109</v>
      </c>
      <c r="AW115" s="16" t="str">
        <f>IF(ISERROR(VLOOKUP($AV115,個人申込書!$V$5:$Z$147,2,0)),"",VLOOKUP($AV115,個人申込書!$V$5:$Z$147,2,0))</f>
        <v/>
      </c>
      <c r="AX115" s="16" t="str">
        <f>IF(AW115="","",VLOOKUP($AV115,個人申込書!$V$6:$AA$127,6,0))</f>
        <v/>
      </c>
      <c r="AY115" s="16" t="str">
        <f>IF(AW115="","",VLOOKUP($AV115,個人申込書!$V$6:$AA$127,5,0))</f>
        <v/>
      </c>
      <c r="AZ115" s="16">
        <v>109</v>
      </c>
      <c r="BA115" s="16">
        <f t="shared" si="76"/>
        <v>0</v>
      </c>
      <c r="BB115" s="16">
        <f t="shared" si="76"/>
        <v>0</v>
      </c>
      <c r="BC115" s="16">
        <f t="shared" si="76"/>
        <v>0</v>
      </c>
      <c r="BD115" s="16">
        <f t="shared" si="76"/>
        <v>0</v>
      </c>
      <c r="BE115" s="16">
        <f t="shared" si="76"/>
        <v>0</v>
      </c>
      <c r="BF115" s="16">
        <f t="shared" si="76"/>
        <v>0</v>
      </c>
      <c r="BG115" s="16">
        <f t="shared" si="76"/>
        <v>0</v>
      </c>
      <c r="BH115" s="16">
        <f t="shared" si="76"/>
        <v>0</v>
      </c>
      <c r="BI115" s="16">
        <f t="shared" si="76"/>
        <v>0</v>
      </c>
      <c r="BJ115" s="16">
        <f t="shared" si="76"/>
        <v>0</v>
      </c>
      <c r="BK115" s="16">
        <f t="shared" si="76"/>
        <v>0</v>
      </c>
      <c r="BL115" s="16">
        <f t="shared" si="76"/>
        <v>0</v>
      </c>
    </row>
    <row r="116" spans="48:64" ht="14.25" customHeight="1">
      <c r="AV116" s="16">
        <v>110</v>
      </c>
      <c r="AW116" s="16" t="str">
        <f>IF(ISERROR(VLOOKUP($AV116,個人申込書!$V$5:$Z$147,2,0)),"",VLOOKUP($AV116,個人申込書!$V$5:$Z$147,2,0))</f>
        <v/>
      </c>
      <c r="AX116" s="16" t="str">
        <f>IF(AW116="","",VLOOKUP($AV116,個人申込書!$V$6:$AA$127,6,0))</f>
        <v/>
      </c>
      <c r="AY116" s="16" t="str">
        <f>IF(AW116="","",VLOOKUP($AV116,個人申込書!$V$6:$AA$127,5,0))</f>
        <v/>
      </c>
      <c r="AZ116" s="16">
        <v>110</v>
      </c>
      <c r="BA116" s="16">
        <f t="shared" ref="BA116:BL116" si="77">COUNTIF($AB$6:$AE$65,BA$5&amp;$AW116)</f>
        <v>0</v>
      </c>
      <c r="BB116" s="16">
        <f t="shared" si="77"/>
        <v>0</v>
      </c>
      <c r="BC116" s="16">
        <f t="shared" si="77"/>
        <v>0</v>
      </c>
      <c r="BD116" s="16">
        <f t="shared" si="77"/>
        <v>0</v>
      </c>
      <c r="BE116" s="16">
        <f t="shared" si="77"/>
        <v>0</v>
      </c>
      <c r="BF116" s="16">
        <f t="shared" si="77"/>
        <v>0</v>
      </c>
      <c r="BG116" s="16">
        <f t="shared" si="77"/>
        <v>0</v>
      </c>
      <c r="BH116" s="16">
        <f t="shared" si="77"/>
        <v>0</v>
      </c>
      <c r="BI116" s="16">
        <f t="shared" si="77"/>
        <v>0</v>
      </c>
      <c r="BJ116" s="16">
        <f t="shared" si="77"/>
        <v>0</v>
      </c>
      <c r="BK116" s="16">
        <f t="shared" si="77"/>
        <v>0</v>
      </c>
      <c r="BL116" s="16">
        <f t="shared" si="77"/>
        <v>0</v>
      </c>
    </row>
    <row r="117" spans="48:64" ht="14.25" customHeight="1">
      <c r="AV117" s="16">
        <v>111</v>
      </c>
      <c r="AW117" s="16" t="str">
        <f>IF(ISERROR(VLOOKUP($AV117,個人申込書!$V$5:$Z$147,2,0)),"",VLOOKUP($AV117,個人申込書!$V$5:$Z$147,2,0))</f>
        <v/>
      </c>
      <c r="AX117" s="16" t="str">
        <f>IF(AW117="","",VLOOKUP($AV117,個人申込書!$V$6:$AA$127,6,0))</f>
        <v/>
      </c>
      <c r="AY117" s="16" t="str">
        <f>IF(AW117="","",VLOOKUP($AV117,個人申込書!$V$6:$AA$127,5,0))</f>
        <v/>
      </c>
      <c r="AZ117" s="16">
        <v>111</v>
      </c>
      <c r="BA117" s="16">
        <f t="shared" si="76"/>
        <v>0</v>
      </c>
      <c r="BB117" s="16">
        <f t="shared" si="76"/>
        <v>0</v>
      </c>
      <c r="BC117" s="16">
        <f t="shared" si="76"/>
        <v>0</v>
      </c>
      <c r="BD117" s="16">
        <f t="shared" si="76"/>
        <v>0</v>
      </c>
      <c r="BE117" s="16">
        <f t="shared" si="76"/>
        <v>0</v>
      </c>
      <c r="BF117" s="16">
        <f t="shared" si="76"/>
        <v>0</v>
      </c>
      <c r="BG117" s="16">
        <f t="shared" si="76"/>
        <v>0</v>
      </c>
      <c r="BH117" s="16">
        <f t="shared" si="76"/>
        <v>0</v>
      </c>
      <c r="BI117" s="16">
        <f t="shared" si="76"/>
        <v>0</v>
      </c>
      <c r="BJ117" s="16">
        <f t="shared" si="76"/>
        <v>0</v>
      </c>
      <c r="BK117" s="16">
        <f t="shared" si="76"/>
        <v>0</v>
      </c>
      <c r="BL117" s="16">
        <f t="shared" si="76"/>
        <v>0</v>
      </c>
    </row>
    <row r="118" spans="48:64" ht="14.25" customHeight="1">
      <c r="AV118" s="16">
        <v>112</v>
      </c>
      <c r="AW118" s="16" t="str">
        <f>IF(ISERROR(VLOOKUP($AV118,個人申込書!$V$5:$Z$147,2,0)),"",VLOOKUP($AV118,個人申込書!$V$5:$Z$147,2,0))</f>
        <v/>
      </c>
      <c r="AX118" s="16" t="str">
        <f>IF(AW118="","",VLOOKUP($AV118,個人申込書!$V$6:$AA$127,6,0))</f>
        <v/>
      </c>
      <c r="AY118" s="16" t="str">
        <f>IF(AW118="","",VLOOKUP($AV118,個人申込書!$V$6:$AA$127,5,0))</f>
        <v/>
      </c>
      <c r="AZ118" s="16">
        <v>112</v>
      </c>
      <c r="BA118" s="16">
        <f t="shared" si="76"/>
        <v>0</v>
      </c>
      <c r="BB118" s="16">
        <f t="shared" si="76"/>
        <v>0</v>
      </c>
      <c r="BC118" s="16">
        <f t="shared" si="76"/>
        <v>0</v>
      </c>
      <c r="BD118" s="16">
        <f t="shared" si="76"/>
        <v>0</v>
      </c>
      <c r="BE118" s="16">
        <f t="shared" si="76"/>
        <v>0</v>
      </c>
      <c r="BF118" s="16">
        <f t="shared" si="76"/>
        <v>0</v>
      </c>
      <c r="BG118" s="16">
        <f t="shared" si="76"/>
        <v>0</v>
      </c>
      <c r="BH118" s="16">
        <f t="shared" si="76"/>
        <v>0</v>
      </c>
      <c r="BI118" s="16">
        <f t="shared" si="76"/>
        <v>0</v>
      </c>
      <c r="BJ118" s="16">
        <f t="shared" si="76"/>
        <v>0</v>
      </c>
      <c r="BK118" s="16">
        <f t="shared" si="76"/>
        <v>0</v>
      </c>
      <c r="BL118" s="16">
        <f t="shared" si="76"/>
        <v>0</v>
      </c>
    </row>
    <row r="119" spans="48:64" ht="14.25" customHeight="1">
      <c r="AV119" s="16">
        <v>113</v>
      </c>
      <c r="AW119" s="16" t="str">
        <f>IF(ISERROR(VLOOKUP($AV119,個人申込書!$V$5:$Z$147,2,0)),"",VLOOKUP($AV119,個人申込書!$V$5:$Z$147,2,0))</f>
        <v/>
      </c>
      <c r="AX119" s="16" t="str">
        <f>IF(AW119="","",VLOOKUP($AV119,個人申込書!$V$6:$AA$127,6,0))</f>
        <v/>
      </c>
      <c r="AY119" s="16" t="str">
        <f>IF(AW119="","",VLOOKUP($AV119,個人申込書!$V$6:$AA$127,5,0))</f>
        <v/>
      </c>
      <c r="AZ119" s="16">
        <v>113</v>
      </c>
      <c r="BA119" s="16">
        <f t="shared" si="76"/>
        <v>0</v>
      </c>
      <c r="BB119" s="16">
        <f t="shared" si="76"/>
        <v>0</v>
      </c>
      <c r="BC119" s="16">
        <f t="shared" si="76"/>
        <v>0</v>
      </c>
      <c r="BD119" s="16">
        <f t="shared" si="76"/>
        <v>0</v>
      </c>
      <c r="BE119" s="16">
        <f t="shared" si="76"/>
        <v>0</v>
      </c>
      <c r="BF119" s="16">
        <f t="shared" si="76"/>
        <v>0</v>
      </c>
      <c r="BG119" s="16">
        <f t="shared" si="76"/>
        <v>0</v>
      </c>
      <c r="BH119" s="16">
        <f t="shared" si="76"/>
        <v>0</v>
      </c>
      <c r="BI119" s="16">
        <f t="shared" si="76"/>
        <v>0</v>
      </c>
      <c r="BJ119" s="16">
        <f t="shared" si="76"/>
        <v>0</v>
      </c>
      <c r="BK119" s="16">
        <f t="shared" si="76"/>
        <v>0</v>
      </c>
      <c r="BL119" s="16">
        <f t="shared" si="76"/>
        <v>0</v>
      </c>
    </row>
    <row r="120" spans="48:64" ht="14.25" customHeight="1">
      <c r="AV120" s="16">
        <v>114</v>
      </c>
      <c r="AW120" s="16" t="str">
        <f>IF(ISERROR(VLOOKUP($AV120,個人申込書!$V$5:$Z$147,2,0)),"",VLOOKUP($AV120,個人申込書!$V$5:$Z$147,2,0))</f>
        <v/>
      </c>
      <c r="AX120" s="16" t="str">
        <f>IF(AW120="","",VLOOKUP($AV120,個人申込書!$V$6:$AA$127,6,0))</f>
        <v/>
      </c>
      <c r="AY120" s="16" t="str">
        <f>IF(AW120="","",VLOOKUP($AV120,個人申込書!$V$6:$AA$127,5,0))</f>
        <v/>
      </c>
      <c r="AZ120" s="16">
        <v>114</v>
      </c>
      <c r="BA120" s="16">
        <f t="shared" si="76"/>
        <v>0</v>
      </c>
      <c r="BB120" s="16">
        <f t="shared" si="76"/>
        <v>0</v>
      </c>
      <c r="BC120" s="16">
        <f t="shared" si="76"/>
        <v>0</v>
      </c>
      <c r="BD120" s="16">
        <f t="shared" si="76"/>
        <v>0</v>
      </c>
      <c r="BE120" s="16">
        <f t="shared" si="76"/>
        <v>0</v>
      </c>
      <c r="BF120" s="16">
        <f t="shared" si="76"/>
        <v>0</v>
      </c>
      <c r="BG120" s="16">
        <f t="shared" si="76"/>
        <v>0</v>
      </c>
      <c r="BH120" s="16">
        <f t="shared" si="76"/>
        <v>0</v>
      </c>
      <c r="BI120" s="16">
        <f t="shared" si="76"/>
        <v>0</v>
      </c>
      <c r="BJ120" s="16">
        <f t="shared" si="76"/>
        <v>0</v>
      </c>
      <c r="BK120" s="16">
        <f t="shared" si="76"/>
        <v>0</v>
      </c>
      <c r="BL120" s="16">
        <f t="shared" si="76"/>
        <v>0</v>
      </c>
    </row>
    <row r="121" spans="48:64" ht="14.25" customHeight="1">
      <c r="AV121" s="16">
        <v>115</v>
      </c>
      <c r="AW121" s="16" t="str">
        <f>IF(ISERROR(VLOOKUP($AV121,個人申込書!$V$5:$Z$147,2,0)),"",VLOOKUP($AV121,個人申込書!$V$5:$Z$147,2,0))</f>
        <v/>
      </c>
      <c r="AX121" s="16" t="str">
        <f>IF(AW121="","",VLOOKUP($AV121,個人申込書!$V$6:$AA$127,6,0))</f>
        <v/>
      </c>
      <c r="AY121" s="16" t="str">
        <f>IF(AW121="","",VLOOKUP($AV121,個人申込書!$V$6:$AA$127,5,0))</f>
        <v/>
      </c>
      <c r="AZ121" s="16">
        <v>115</v>
      </c>
      <c r="BA121" s="16">
        <f t="shared" si="76"/>
        <v>0</v>
      </c>
      <c r="BB121" s="16">
        <f t="shared" si="76"/>
        <v>0</v>
      </c>
      <c r="BC121" s="16">
        <f t="shared" si="76"/>
        <v>0</v>
      </c>
      <c r="BD121" s="16">
        <f t="shared" si="76"/>
        <v>0</v>
      </c>
      <c r="BE121" s="16">
        <f t="shared" si="76"/>
        <v>0</v>
      </c>
      <c r="BF121" s="16">
        <f t="shared" si="76"/>
        <v>0</v>
      </c>
      <c r="BG121" s="16">
        <f t="shared" si="76"/>
        <v>0</v>
      </c>
      <c r="BH121" s="16">
        <f t="shared" si="76"/>
        <v>0</v>
      </c>
      <c r="BI121" s="16">
        <f t="shared" si="76"/>
        <v>0</v>
      </c>
      <c r="BJ121" s="16">
        <f t="shared" si="76"/>
        <v>0</v>
      </c>
      <c r="BK121" s="16">
        <f t="shared" si="76"/>
        <v>0</v>
      </c>
      <c r="BL121" s="16">
        <f t="shared" si="76"/>
        <v>0</v>
      </c>
    </row>
    <row r="122" spans="48:64" ht="14.25" customHeight="1">
      <c r="AV122" s="16">
        <v>116</v>
      </c>
      <c r="AW122" s="16" t="str">
        <f>IF(ISERROR(VLOOKUP($AV122,個人申込書!$V$5:$Z$147,2,0)),"",VLOOKUP($AV122,個人申込書!$V$5:$Z$147,2,0))</f>
        <v/>
      </c>
      <c r="AX122" s="16" t="str">
        <f>IF(AW122="","",VLOOKUP($AV122,個人申込書!$V$6:$AA$127,6,0))</f>
        <v/>
      </c>
      <c r="AY122" s="16" t="str">
        <f>IF(AW122="","",VLOOKUP($AV122,個人申込書!$V$6:$AA$127,5,0))</f>
        <v/>
      </c>
      <c r="AZ122" s="16">
        <v>116</v>
      </c>
      <c r="BA122" s="16">
        <f t="shared" ref="BA122:BL126" si="78">COUNTIF($AB$6:$AE$65,BA$5&amp;$AW122)</f>
        <v>0</v>
      </c>
      <c r="BB122" s="16">
        <f t="shared" si="78"/>
        <v>0</v>
      </c>
      <c r="BC122" s="16">
        <f t="shared" si="78"/>
        <v>0</v>
      </c>
      <c r="BD122" s="16">
        <f t="shared" si="78"/>
        <v>0</v>
      </c>
      <c r="BE122" s="16">
        <f t="shared" si="78"/>
        <v>0</v>
      </c>
      <c r="BF122" s="16">
        <f t="shared" si="78"/>
        <v>0</v>
      </c>
      <c r="BG122" s="16">
        <f t="shared" si="78"/>
        <v>0</v>
      </c>
      <c r="BH122" s="16">
        <f t="shared" si="78"/>
        <v>0</v>
      </c>
      <c r="BI122" s="16">
        <f t="shared" si="78"/>
        <v>0</v>
      </c>
      <c r="BJ122" s="16">
        <f t="shared" si="78"/>
        <v>0</v>
      </c>
      <c r="BK122" s="16">
        <f t="shared" si="78"/>
        <v>0</v>
      </c>
      <c r="BL122" s="16">
        <f t="shared" si="78"/>
        <v>0</v>
      </c>
    </row>
    <row r="123" spans="48:64" ht="14.25" customHeight="1">
      <c r="AV123" s="16">
        <v>117</v>
      </c>
      <c r="AW123" s="16" t="str">
        <f>IF(ISERROR(VLOOKUP($AV123,個人申込書!$V$5:$Z$147,2,0)),"",VLOOKUP($AV123,個人申込書!$V$5:$Z$147,2,0))</f>
        <v/>
      </c>
      <c r="AX123" s="16" t="str">
        <f>IF(AW123="","",VLOOKUP($AV123,個人申込書!$V$6:$AA$127,6,0))</f>
        <v/>
      </c>
      <c r="AY123" s="16" t="str">
        <f>IF(AW123="","",VLOOKUP($AV123,個人申込書!$V$6:$AA$127,5,0))</f>
        <v/>
      </c>
      <c r="AZ123" s="16">
        <v>117</v>
      </c>
      <c r="BA123" s="16">
        <f t="shared" si="78"/>
        <v>0</v>
      </c>
      <c r="BB123" s="16">
        <f t="shared" si="78"/>
        <v>0</v>
      </c>
      <c r="BC123" s="16">
        <f t="shared" si="78"/>
        <v>0</v>
      </c>
      <c r="BD123" s="16">
        <f t="shared" si="78"/>
        <v>0</v>
      </c>
      <c r="BE123" s="16">
        <f t="shared" si="78"/>
        <v>0</v>
      </c>
      <c r="BF123" s="16">
        <f t="shared" si="78"/>
        <v>0</v>
      </c>
      <c r="BG123" s="16">
        <f t="shared" si="78"/>
        <v>0</v>
      </c>
      <c r="BH123" s="16">
        <f t="shared" si="78"/>
        <v>0</v>
      </c>
      <c r="BI123" s="16">
        <f t="shared" si="78"/>
        <v>0</v>
      </c>
      <c r="BJ123" s="16">
        <f t="shared" si="78"/>
        <v>0</v>
      </c>
      <c r="BK123" s="16">
        <f t="shared" si="78"/>
        <v>0</v>
      </c>
      <c r="BL123" s="16">
        <f t="shared" si="78"/>
        <v>0</v>
      </c>
    </row>
    <row r="124" spans="48:64" ht="14.25" customHeight="1">
      <c r="AV124" s="16">
        <v>118</v>
      </c>
      <c r="AW124" s="16" t="str">
        <f>IF(ISERROR(VLOOKUP($AV124,個人申込書!$V$5:$Z$147,2,0)),"",VLOOKUP($AV124,個人申込書!$V$5:$Z$147,2,0))</f>
        <v/>
      </c>
      <c r="AX124" s="16" t="str">
        <f>IF(AW124="","",VLOOKUP($AV124,個人申込書!$V$6:$AA$127,6,0))</f>
        <v/>
      </c>
      <c r="AY124" s="16" t="str">
        <f>IF(AW124="","",VLOOKUP($AV124,個人申込書!$V$6:$AA$127,5,0))</f>
        <v/>
      </c>
      <c r="AZ124" s="16">
        <v>118</v>
      </c>
      <c r="BA124" s="16">
        <f t="shared" si="78"/>
        <v>0</v>
      </c>
      <c r="BB124" s="16">
        <f t="shared" si="78"/>
        <v>0</v>
      </c>
      <c r="BC124" s="16">
        <f t="shared" si="78"/>
        <v>0</v>
      </c>
      <c r="BD124" s="16">
        <f t="shared" si="78"/>
        <v>0</v>
      </c>
      <c r="BE124" s="16">
        <f t="shared" si="78"/>
        <v>0</v>
      </c>
      <c r="BF124" s="16">
        <f t="shared" si="78"/>
        <v>0</v>
      </c>
      <c r="BG124" s="16">
        <f t="shared" si="78"/>
        <v>0</v>
      </c>
      <c r="BH124" s="16">
        <f t="shared" si="78"/>
        <v>0</v>
      </c>
      <c r="BI124" s="16">
        <f t="shared" si="78"/>
        <v>0</v>
      </c>
      <c r="BJ124" s="16">
        <f t="shared" si="78"/>
        <v>0</v>
      </c>
      <c r="BK124" s="16">
        <f t="shared" si="78"/>
        <v>0</v>
      </c>
      <c r="BL124" s="16">
        <f t="shared" si="78"/>
        <v>0</v>
      </c>
    </row>
    <row r="125" spans="48:64" ht="14.25" customHeight="1">
      <c r="AV125" s="16">
        <v>119</v>
      </c>
      <c r="AW125" s="16" t="str">
        <f>IF(ISERROR(VLOOKUP($AV125,個人申込書!$V$5:$Z$147,2,0)),"",VLOOKUP($AV125,個人申込書!$V$5:$Z$147,2,0))</f>
        <v/>
      </c>
      <c r="AX125" s="16" t="str">
        <f>IF(AW125="","",VLOOKUP($AV125,個人申込書!$V$6:$AA$127,6,0))</f>
        <v/>
      </c>
      <c r="AY125" s="16" t="str">
        <f>IF(AW125="","",VLOOKUP($AV125,個人申込書!$V$6:$AA$127,5,0))</f>
        <v/>
      </c>
      <c r="AZ125" s="16">
        <v>119</v>
      </c>
      <c r="BA125" s="16">
        <f t="shared" si="78"/>
        <v>0</v>
      </c>
      <c r="BB125" s="16">
        <f t="shared" si="78"/>
        <v>0</v>
      </c>
      <c r="BC125" s="16">
        <f t="shared" si="78"/>
        <v>0</v>
      </c>
      <c r="BD125" s="16">
        <f t="shared" si="78"/>
        <v>0</v>
      </c>
      <c r="BE125" s="16">
        <f t="shared" si="78"/>
        <v>0</v>
      </c>
      <c r="BF125" s="16">
        <f t="shared" si="78"/>
        <v>0</v>
      </c>
      <c r="BG125" s="16">
        <f t="shared" si="78"/>
        <v>0</v>
      </c>
      <c r="BH125" s="16">
        <f t="shared" si="78"/>
        <v>0</v>
      </c>
      <c r="BI125" s="16">
        <f t="shared" si="78"/>
        <v>0</v>
      </c>
      <c r="BJ125" s="16">
        <f t="shared" si="78"/>
        <v>0</v>
      </c>
      <c r="BK125" s="16">
        <f t="shared" si="78"/>
        <v>0</v>
      </c>
      <c r="BL125" s="16">
        <f t="shared" si="78"/>
        <v>0</v>
      </c>
    </row>
    <row r="126" spans="48:64" ht="14.25" customHeight="1">
      <c r="AV126" s="16">
        <v>120</v>
      </c>
      <c r="AW126" s="16" t="str">
        <f>IF(ISERROR(VLOOKUP($AV126,個人申込書!$V$5:$Z$147,2,0)),"",VLOOKUP($AV126,個人申込書!$V$5:$Z$147,2,0))</f>
        <v/>
      </c>
      <c r="AX126" s="16" t="str">
        <f>IF(AW126="","",VLOOKUP($AV126,個人申込書!$V$6:$AA$127,6,0))</f>
        <v/>
      </c>
      <c r="AY126" s="16" t="str">
        <f>IF(AW126="","",VLOOKUP($AV126,個人申込書!$V$6:$AA$127,5,0))</f>
        <v/>
      </c>
      <c r="AZ126" s="16">
        <v>120</v>
      </c>
      <c r="BA126" s="16">
        <f t="shared" si="78"/>
        <v>0</v>
      </c>
      <c r="BB126" s="16">
        <f t="shared" si="78"/>
        <v>0</v>
      </c>
      <c r="BC126" s="16">
        <f t="shared" si="78"/>
        <v>0</v>
      </c>
      <c r="BD126" s="16">
        <f t="shared" si="78"/>
        <v>0</v>
      </c>
      <c r="BE126" s="16">
        <f t="shared" si="78"/>
        <v>0</v>
      </c>
      <c r="BF126" s="16">
        <f t="shared" si="78"/>
        <v>0</v>
      </c>
      <c r="BG126" s="16">
        <f t="shared" si="78"/>
        <v>0</v>
      </c>
      <c r="BH126" s="16">
        <f t="shared" si="78"/>
        <v>0</v>
      </c>
      <c r="BI126" s="16">
        <f t="shared" si="78"/>
        <v>0</v>
      </c>
      <c r="BJ126" s="16">
        <f t="shared" si="78"/>
        <v>0</v>
      </c>
      <c r="BK126" s="16">
        <f t="shared" si="78"/>
        <v>0</v>
      </c>
      <c r="BL126" s="16">
        <f t="shared" si="78"/>
        <v>0</v>
      </c>
    </row>
  </sheetData>
  <sheetProtection password="C18F" sheet="1" objects="1" scenarios="1" selectLockedCells="1"/>
  <mergeCells count="8">
    <mergeCell ref="H1:I1"/>
    <mergeCell ref="AM4:AP4"/>
    <mergeCell ref="X4:AA4"/>
    <mergeCell ref="S4:W4"/>
    <mergeCell ref="R4:R5"/>
    <mergeCell ref="AB4:AE4"/>
    <mergeCell ref="AK4:AL4"/>
    <mergeCell ref="AF4:AJ4"/>
  </mergeCells>
  <phoneticPr fontId="3"/>
  <conditionalFormatting sqref="F6:J65">
    <cfRule type="expression" dxfId="2" priority="5" stopIfTrue="1">
      <formula>AND(F6&lt;&gt;"",AF6&gt;1)</formula>
    </cfRule>
    <cfRule type="expression" dxfId="1" priority="6" stopIfTrue="1">
      <formula>#REF!=1</formula>
    </cfRule>
  </conditionalFormatting>
  <conditionalFormatting sqref="C6:C65">
    <cfRule type="expression" dxfId="0" priority="1">
      <formula>$AL6&gt;1</formula>
    </cfRule>
  </conditionalFormatting>
  <dataValidations count="4">
    <dataValidation type="list" allowBlank="1" showInputMessage="1" showErrorMessage="1" promptTitle="リレー泳者" prompt="リレーの泳者を選択して下さい。_x000a_（個人種目出場者のみ選択可能です。）" sqref="F6:I65">
      <formula1>$AW$6:$AW$126</formula1>
    </dataValidation>
    <dataValidation allowBlank="1" showInputMessage="1" showErrorMessage="1" prompt="入力不要" sqref="A6:C65 L6:M65"/>
    <dataValidation imeMode="off" allowBlank="1" showInputMessage="1" showErrorMessage="1" promptTitle="エントリータイム入力" prompt="例　30秒45　→　30.45_x000a_１分13秒32 → 113.32" sqref="E6:E65"/>
    <dataValidation type="list" allowBlank="1" showInputMessage="1" showErrorMessage="1" promptTitle="種目選択" prompt="種目を選択して下さい。" sqref="D6:D65">
      <formula1>$AR$6:$AR$10</formula1>
    </dataValidation>
  </dataValidations>
  <printOptions horizontalCentered="1"/>
  <pageMargins left="0.19685039370078741" right="0.19685039370078741" top="0.59055118110236227" bottom="0.39370078740157483" header="0.51181102362204722" footer="0.51181102362204722"/>
  <headerFooter alignWithMargins="0"/>
  <rowBreaks count="1" manualBreakCount="1">
    <brk id="40" max="9"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73"/>
  <sheetViews>
    <sheetView workbookViewId="0">
      <selection activeCell="B7" sqref="B7:F8"/>
    </sheetView>
  </sheetViews>
  <sheetFormatPr defaultColWidth="10.28515625" defaultRowHeight="12"/>
  <cols>
    <col min="1" max="1" width="29.28515625" style="164" customWidth="1"/>
    <col min="2" max="2" width="11.28515625" style="164" customWidth="1"/>
    <col min="3" max="18" width="3.7109375" style="164" customWidth="1"/>
    <col min="19" max="19" width="11.28515625" style="164" customWidth="1"/>
    <col min="20" max="35" width="3.7109375" style="164" customWidth="1"/>
    <col min="36" max="36" width="11.28515625" style="164" customWidth="1"/>
    <col min="37" max="52" width="3.7109375" style="164" customWidth="1"/>
    <col min="53" max="53" width="11.28515625" style="164" customWidth="1"/>
    <col min="54" max="69" width="3.7109375" style="164" customWidth="1"/>
    <col min="70" max="70" width="11.28515625" style="164" customWidth="1"/>
    <col min="71" max="86" width="3.7109375" style="164" customWidth="1"/>
    <col min="87" max="87" width="11.28515625" style="164" customWidth="1"/>
    <col min="88" max="103" width="3.7109375" style="164" customWidth="1"/>
    <col min="104" max="104" width="11.28515625" style="164" customWidth="1"/>
    <col min="105" max="120" width="3.7109375" style="164" customWidth="1"/>
    <col min="121" max="121" width="11.28515625" style="164" customWidth="1"/>
    <col min="122" max="137" width="3.7109375" style="164" customWidth="1"/>
    <col min="138" max="138" width="11.28515625" style="164" customWidth="1"/>
    <col min="139" max="154" width="3.7109375" style="164" customWidth="1"/>
    <col min="155" max="155" width="11.28515625" style="164" customWidth="1"/>
    <col min="156" max="171" width="3.7109375" style="164" customWidth="1"/>
    <col min="172" max="200" width="0" style="164" hidden="1" customWidth="1"/>
    <col min="201" max="16384" width="10.28515625" style="164"/>
  </cols>
  <sheetData>
    <row r="1" spans="1:185" ht="16.5" customHeight="1">
      <c r="A1" s="163"/>
      <c r="B1" s="384" t="str">
        <f>チーム登録!B1</f>
        <v>第８３回日本ＳＣ協会･関東支部ﾏｽﾀｰｽﾞｽｲﾐﾝｸﾞﾌｪｽﾃｨﾊﾞﾙ</v>
      </c>
      <c r="C1" s="384"/>
      <c r="D1" s="384"/>
      <c r="E1" s="384"/>
      <c r="F1" s="384"/>
      <c r="G1" s="384"/>
      <c r="H1" s="384"/>
      <c r="I1" s="384"/>
      <c r="J1" s="384"/>
      <c r="K1" s="384"/>
      <c r="L1" s="384"/>
      <c r="M1" s="384"/>
      <c r="N1" s="384"/>
      <c r="O1" s="384"/>
      <c r="P1" s="384"/>
      <c r="Q1" s="384"/>
      <c r="R1" s="384"/>
      <c r="S1" s="384" t="str">
        <f>B1</f>
        <v>第８３回日本ＳＣ協会･関東支部ﾏｽﾀｰｽﾞｽｲﾐﾝｸﾞﾌｪｽﾃｨﾊﾞﾙ</v>
      </c>
      <c r="T1" s="384"/>
      <c r="U1" s="384"/>
      <c r="V1" s="384"/>
      <c r="W1" s="384"/>
      <c r="X1" s="384"/>
      <c r="Y1" s="384"/>
      <c r="Z1" s="384"/>
      <c r="AA1" s="384"/>
      <c r="AB1" s="384"/>
      <c r="AC1" s="384"/>
      <c r="AD1" s="384"/>
      <c r="AE1" s="384"/>
      <c r="AF1" s="384"/>
      <c r="AG1" s="384"/>
      <c r="AH1" s="384"/>
      <c r="AI1" s="384"/>
      <c r="AJ1" s="384" t="str">
        <f>B1</f>
        <v>第８３回日本ＳＣ協会･関東支部ﾏｽﾀｰｽﾞｽｲﾐﾝｸﾞﾌｪｽﾃｨﾊﾞﾙ</v>
      </c>
      <c r="AK1" s="384"/>
      <c r="AL1" s="384"/>
      <c r="AM1" s="384"/>
      <c r="AN1" s="384"/>
      <c r="AO1" s="384"/>
      <c r="AP1" s="384"/>
      <c r="AQ1" s="384"/>
      <c r="AR1" s="384"/>
      <c r="AS1" s="384"/>
      <c r="AT1" s="384"/>
      <c r="AU1" s="384"/>
      <c r="AV1" s="384"/>
      <c r="AW1" s="384"/>
      <c r="AX1" s="384"/>
      <c r="AY1" s="384"/>
      <c r="AZ1" s="384"/>
      <c r="BA1" s="384" t="str">
        <f>B1</f>
        <v>第８３回日本ＳＣ協会･関東支部ﾏｽﾀｰｽﾞｽｲﾐﾝｸﾞﾌｪｽﾃｨﾊﾞﾙ</v>
      </c>
      <c r="BB1" s="384"/>
      <c r="BC1" s="384"/>
      <c r="BD1" s="384"/>
      <c r="BE1" s="384"/>
      <c r="BF1" s="384"/>
      <c r="BG1" s="384"/>
      <c r="BH1" s="384"/>
      <c r="BI1" s="384"/>
      <c r="BJ1" s="384"/>
      <c r="BK1" s="384"/>
      <c r="BL1" s="384"/>
      <c r="BM1" s="384"/>
      <c r="BN1" s="384"/>
      <c r="BO1" s="384"/>
      <c r="BP1" s="384"/>
      <c r="BQ1" s="384"/>
      <c r="BR1" s="384" t="str">
        <f>B1</f>
        <v>第８３回日本ＳＣ協会･関東支部ﾏｽﾀｰｽﾞｽｲﾐﾝｸﾞﾌｪｽﾃｨﾊﾞﾙ</v>
      </c>
      <c r="BS1" s="384"/>
      <c r="BT1" s="384"/>
      <c r="BU1" s="384"/>
      <c r="BV1" s="384"/>
      <c r="BW1" s="384"/>
      <c r="BX1" s="384"/>
      <c r="BY1" s="384"/>
      <c r="BZ1" s="384"/>
      <c r="CA1" s="384"/>
      <c r="CB1" s="384"/>
      <c r="CC1" s="384"/>
      <c r="CD1" s="384"/>
      <c r="CE1" s="384"/>
      <c r="CF1" s="384"/>
      <c r="CG1" s="384"/>
      <c r="CH1" s="384"/>
      <c r="CI1" s="384" t="str">
        <f>B1</f>
        <v>第８３回日本ＳＣ協会･関東支部ﾏｽﾀｰｽﾞｽｲﾐﾝｸﾞﾌｪｽﾃｨﾊﾞﾙ</v>
      </c>
      <c r="CJ1" s="384"/>
      <c r="CK1" s="384"/>
      <c r="CL1" s="384"/>
      <c r="CM1" s="384"/>
      <c r="CN1" s="384"/>
      <c r="CO1" s="384"/>
      <c r="CP1" s="384"/>
      <c r="CQ1" s="384"/>
      <c r="CR1" s="384"/>
      <c r="CS1" s="384"/>
      <c r="CT1" s="384"/>
      <c r="CU1" s="384"/>
      <c r="CV1" s="384"/>
      <c r="CW1" s="384"/>
      <c r="CX1" s="384"/>
      <c r="CY1" s="384"/>
      <c r="CZ1" s="384" t="str">
        <f>B1</f>
        <v>第８３回日本ＳＣ協会･関東支部ﾏｽﾀｰｽﾞｽｲﾐﾝｸﾞﾌｪｽﾃｨﾊﾞﾙ</v>
      </c>
      <c r="DA1" s="384"/>
      <c r="DB1" s="384"/>
      <c r="DC1" s="384"/>
      <c r="DD1" s="384"/>
      <c r="DE1" s="384"/>
      <c r="DF1" s="384"/>
      <c r="DG1" s="384"/>
      <c r="DH1" s="384"/>
      <c r="DI1" s="384"/>
      <c r="DJ1" s="384"/>
      <c r="DK1" s="384"/>
      <c r="DL1" s="384"/>
      <c r="DM1" s="384"/>
      <c r="DN1" s="384"/>
      <c r="DO1" s="384"/>
      <c r="DP1" s="384"/>
      <c r="DQ1" s="384" t="str">
        <f>B1</f>
        <v>第８３回日本ＳＣ協会･関東支部ﾏｽﾀｰｽﾞｽｲﾐﾝｸﾞﾌｪｽﾃｨﾊﾞﾙ</v>
      </c>
      <c r="DR1" s="384"/>
      <c r="DS1" s="384"/>
      <c r="DT1" s="384"/>
      <c r="DU1" s="384"/>
      <c r="DV1" s="384"/>
      <c r="DW1" s="384"/>
      <c r="DX1" s="384"/>
      <c r="DY1" s="384"/>
      <c r="DZ1" s="384"/>
      <c r="EA1" s="384"/>
      <c r="EB1" s="384"/>
      <c r="EC1" s="384"/>
      <c r="ED1" s="384"/>
      <c r="EE1" s="384"/>
      <c r="EF1" s="384"/>
      <c r="EG1" s="384"/>
      <c r="EH1" s="384" t="str">
        <f>B1</f>
        <v>第８３回日本ＳＣ協会･関東支部ﾏｽﾀｰｽﾞｽｲﾐﾝｸﾞﾌｪｽﾃｨﾊﾞﾙ</v>
      </c>
      <c r="EI1" s="384"/>
      <c r="EJ1" s="384"/>
      <c r="EK1" s="384"/>
      <c r="EL1" s="384"/>
      <c r="EM1" s="384"/>
      <c r="EN1" s="384"/>
      <c r="EO1" s="384"/>
      <c r="EP1" s="384"/>
      <c r="EQ1" s="384"/>
      <c r="ER1" s="384"/>
      <c r="ES1" s="384"/>
      <c r="ET1" s="384"/>
      <c r="EU1" s="384"/>
      <c r="EV1" s="384"/>
      <c r="EW1" s="384"/>
      <c r="EX1" s="384"/>
      <c r="EY1" s="384" t="str">
        <f>B1</f>
        <v>第８３回日本ＳＣ協会･関東支部ﾏｽﾀｰｽﾞｽｲﾐﾝｸﾞﾌｪｽﾃｨﾊﾞﾙ</v>
      </c>
      <c r="EZ1" s="384"/>
      <c r="FA1" s="384"/>
      <c r="FB1" s="384"/>
      <c r="FC1" s="384"/>
      <c r="FD1" s="384"/>
      <c r="FE1" s="384"/>
      <c r="FF1" s="384"/>
      <c r="FG1" s="384"/>
      <c r="FH1" s="384"/>
      <c r="FI1" s="384"/>
      <c r="FJ1" s="384"/>
      <c r="FK1" s="384"/>
      <c r="FL1" s="384"/>
      <c r="FM1" s="384"/>
      <c r="FN1" s="384"/>
      <c r="FO1" s="384"/>
    </row>
    <row r="2" spans="1:185" ht="16.5" customHeight="1">
      <c r="A2" s="163"/>
      <c r="B2" s="165" t="s">
        <v>234</v>
      </c>
      <c r="C2" s="385"/>
      <c r="D2" s="386"/>
      <c r="E2" s="386"/>
      <c r="F2" s="386"/>
      <c r="G2" s="386"/>
      <c r="H2" s="386"/>
      <c r="I2" s="386"/>
      <c r="J2" s="386"/>
      <c r="K2" s="387"/>
      <c r="L2" s="163"/>
      <c r="M2" s="384" t="s">
        <v>235</v>
      </c>
      <c r="N2" s="384"/>
      <c r="O2" s="384"/>
      <c r="P2" s="384"/>
      <c r="Q2" s="163"/>
      <c r="R2" s="163" t="s">
        <v>236</v>
      </c>
      <c r="S2" s="165" t="s">
        <v>234</v>
      </c>
      <c r="T2" s="385"/>
      <c r="U2" s="386"/>
      <c r="V2" s="386"/>
      <c r="W2" s="386"/>
      <c r="X2" s="386"/>
      <c r="Y2" s="386"/>
      <c r="Z2" s="386"/>
      <c r="AA2" s="386"/>
      <c r="AB2" s="387"/>
      <c r="AC2" s="163"/>
      <c r="AD2" s="384" t="s">
        <v>235</v>
      </c>
      <c r="AE2" s="384"/>
      <c r="AF2" s="384"/>
      <c r="AG2" s="384"/>
      <c r="AH2" s="163"/>
      <c r="AI2" s="163" t="s">
        <v>237</v>
      </c>
      <c r="AJ2" s="165" t="s">
        <v>234</v>
      </c>
      <c r="AK2" s="385"/>
      <c r="AL2" s="386"/>
      <c r="AM2" s="386"/>
      <c r="AN2" s="386"/>
      <c r="AO2" s="386"/>
      <c r="AP2" s="386"/>
      <c r="AQ2" s="386"/>
      <c r="AR2" s="386"/>
      <c r="AS2" s="387"/>
      <c r="AT2" s="163"/>
      <c r="AU2" s="384" t="s">
        <v>235</v>
      </c>
      <c r="AV2" s="384"/>
      <c r="AW2" s="384"/>
      <c r="AX2" s="384"/>
      <c r="AY2" s="163"/>
      <c r="AZ2" s="163" t="s">
        <v>238</v>
      </c>
      <c r="BA2" s="165" t="s">
        <v>234</v>
      </c>
      <c r="BB2" s="385"/>
      <c r="BC2" s="386"/>
      <c r="BD2" s="386"/>
      <c r="BE2" s="386"/>
      <c r="BF2" s="386"/>
      <c r="BG2" s="386"/>
      <c r="BH2" s="386"/>
      <c r="BI2" s="386"/>
      <c r="BJ2" s="387"/>
      <c r="BK2" s="163"/>
      <c r="BL2" s="384" t="s">
        <v>235</v>
      </c>
      <c r="BM2" s="384"/>
      <c r="BN2" s="384"/>
      <c r="BO2" s="384"/>
      <c r="BP2" s="163"/>
      <c r="BQ2" s="163" t="s">
        <v>239</v>
      </c>
      <c r="BR2" s="165" t="s">
        <v>234</v>
      </c>
      <c r="BS2" s="385"/>
      <c r="BT2" s="386"/>
      <c r="BU2" s="386"/>
      <c r="BV2" s="386"/>
      <c r="BW2" s="386"/>
      <c r="BX2" s="386"/>
      <c r="BY2" s="386"/>
      <c r="BZ2" s="386"/>
      <c r="CA2" s="387"/>
      <c r="CB2" s="163"/>
      <c r="CC2" s="384" t="s">
        <v>235</v>
      </c>
      <c r="CD2" s="384"/>
      <c r="CE2" s="384"/>
      <c r="CF2" s="384"/>
      <c r="CG2" s="163"/>
      <c r="CH2" s="163" t="s">
        <v>240</v>
      </c>
      <c r="CI2" s="165" t="s">
        <v>234</v>
      </c>
      <c r="CJ2" s="385"/>
      <c r="CK2" s="386"/>
      <c r="CL2" s="386"/>
      <c r="CM2" s="386"/>
      <c r="CN2" s="386"/>
      <c r="CO2" s="386"/>
      <c r="CP2" s="386"/>
      <c r="CQ2" s="386"/>
      <c r="CR2" s="387"/>
      <c r="CS2" s="163"/>
      <c r="CT2" s="384" t="s">
        <v>235</v>
      </c>
      <c r="CU2" s="384"/>
      <c r="CV2" s="384"/>
      <c r="CW2" s="384"/>
      <c r="CX2" s="163"/>
      <c r="CY2" s="163" t="s">
        <v>241</v>
      </c>
      <c r="CZ2" s="165" t="s">
        <v>234</v>
      </c>
      <c r="DA2" s="385"/>
      <c r="DB2" s="386"/>
      <c r="DC2" s="386"/>
      <c r="DD2" s="386"/>
      <c r="DE2" s="386"/>
      <c r="DF2" s="386"/>
      <c r="DG2" s="386"/>
      <c r="DH2" s="386"/>
      <c r="DI2" s="387"/>
      <c r="DJ2" s="163"/>
      <c r="DK2" s="384" t="s">
        <v>235</v>
      </c>
      <c r="DL2" s="384"/>
      <c r="DM2" s="384"/>
      <c r="DN2" s="384"/>
      <c r="DO2" s="163"/>
      <c r="DP2" s="163" t="s">
        <v>242</v>
      </c>
      <c r="DQ2" s="165" t="s">
        <v>234</v>
      </c>
      <c r="DR2" s="385"/>
      <c r="DS2" s="386"/>
      <c r="DT2" s="386"/>
      <c r="DU2" s="386"/>
      <c r="DV2" s="386"/>
      <c r="DW2" s="386"/>
      <c r="DX2" s="386"/>
      <c r="DY2" s="386"/>
      <c r="DZ2" s="387"/>
      <c r="EA2" s="163"/>
      <c r="EB2" s="384" t="s">
        <v>235</v>
      </c>
      <c r="EC2" s="384"/>
      <c r="ED2" s="384"/>
      <c r="EE2" s="384"/>
      <c r="EF2" s="163"/>
      <c r="EG2" s="163" t="s">
        <v>243</v>
      </c>
      <c r="EH2" s="165" t="s">
        <v>234</v>
      </c>
      <c r="EI2" s="385"/>
      <c r="EJ2" s="386"/>
      <c r="EK2" s="386"/>
      <c r="EL2" s="386"/>
      <c r="EM2" s="386"/>
      <c r="EN2" s="386"/>
      <c r="EO2" s="386"/>
      <c r="EP2" s="386"/>
      <c r="EQ2" s="387"/>
      <c r="ER2" s="163"/>
      <c r="ES2" s="384" t="s">
        <v>235</v>
      </c>
      <c r="ET2" s="384"/>
      <c r="EU2" s="384"/>
      <c r="EV2" s="384"/>
      <c r="EW2" s="163"/>
      <c r="EX2" s="163" t="s">
        <v>244</v>
      </c>
      <c r="EY2" s="165" t="s">
        <v>234</v>
      </c>
      <c r="EZ2" s="385"/>
      <c r="FA2" s="386"/>
      <c r="FB2" s="386"/>
      <c r="FC2" s="386"/>
      <c r="FD2" s="386"/>
      <c r="FE2" s="386"/>
      <c r="FF2" s="386"/>
      <c r="FG2" s="386"/>
      <c r="FH2" s="387"/>
      <c r="FI2" s="163"/>
      <c r="FJ2" s="384" t="s">
        <v>235</v>
      </c>
      <c r="FK2" s="384"/>
      <c r="FL2" s="384"/>
      <c r="FM2" s="384"/>
      <c r="FN2" s="163"/>
      <c r="FO2" s="163" t="s">
        <v>245</v>
      </c>
      <c r="FS2" s="166" t="s">
        <v>246</v>
      </c>
      <c r="FT2" s="166" t="s">
        <v>107</v>
      </c>
      <c r="FU2" s="166" t="s">
        <v>100</v>
      </c>
      <c r="FV2" s="166" t="s">
        <v>247</v>
      </c>
      <c r="FW2" s="166" t="s">
        <v>248</v>
      </c>
      <c r="FX2" s="166" t="s">
        <v>249</v>
      </c>
      <c r="FY2" s="166" t="s">
        <v>250</v>
      </c>
      <c r="FZ2" s="166" t="s">
        <v>251</v>
      </c>
      <c r="GA2" s="166" t="s">
        <v>252</v>
      </c>
      <c r="GB2" s="166" t="s">
        <v>253</v>
      </c>
      <c r="GC2" s="166" t="s">
        <v>28</v>
      </c>
    </row>
    <row r="3" spans="1:185" ht="23.25" customHeight="1">
      <c r="A3" s="167">
        <v>2018</v>
      </c>
      <c r="B3" s="165" t="s">
        <v>254</v>
      </c>
      <c r="C3" s="388"/>
      <c r="D3" s="389"/>
      <c r="E3" s="389"/>
      <c r="F3" s="389"/>
      <c r="G3" s="389"/>
      <c r="H3" s="389"/>
      <c r="I3" s="389"/>
      <c r="J3" s="389"/>
      <c r="K3" s="390"/>
      <c r="L3" s="163"/>
      <c r="M3" s="163"/>
      <c r="N3" s="391"/>
      <c r="O3" s="392"/>
      <c r="P3" s="393"/>
      <c r="Q3" s="397" t="s">
        <v>255</v>
      </c>
      <c r="R3" s="397"/>
      <c r="S3" s="165" t="s">
        <v>254</v>
      </c>
      <c r="T3" s="388"/>
      <c r="U3" s="389"/>
      <c r="V3" s="389"/>
      <c r="W3" s="389"/>
      <c r="X3" s="389"/>
      <c r="Y3" s="389"/>
      <c r="Z3" s="389"/>
      <c r="AA3" s="389"/>
      <c r="AB3" s="390"/>
      <c r="AC3" s="163"/>
      <c r="AD3" s="163"/>
      <c r="AE3" s="391"/>
      <c r="AF3" s="392"/>
      <c r="AG3" s="393"/>
      <c r="AH3" s="397" t="s">
        <v>255</v>
      </c>
      <c r="AI3" s="397"/>
      <c r="AJ3" s="165" t="s">
        <v>254</v>
      </c>
      <c r="AK3" s="388"/>
      <c r="AL3" s="389"/>
      <c r="AM3" s="389"/>
      <c r="AN3" s="389"/>
      <c r="AO3" s="389"/>
      <c r="AP3" s="389"/>
      <c r="AQ3" s="389"/>
      <c r="AR3" s="389"/>
      <c r="AS3" s="390"/>
      <c r="AT3" s="163"/>
      <c r="AU3" s="163"/>
      <c r="AV3" s="391"/>
      <c r="AW3" s="392"/>
      <c r="AX3" s="393"/>
      <c r="AY3" s="397" t="s">
        <v>255</v>
      </c>
      <c r="AZ3" s="397"/>
      <c r="BA3" s="165" t="s">
        <v>254</v>
      </c>
      <c r="BB3" s="388"/>
      <c r="BC3" s="389"/>
      <c r="BD3" s="389"/>
      <c r="BE3" s="389"/>
      <c r="BF3" s="389"/>
      <c r="BG3" s="389"/>
      <c r="BH3" s="389"/>
      <c r="BI3" s="389"/>
      <c r="BJ3" s="390"/>
      <c r="BK3" s="163"/>
      <c r="BL3" s="163"/>
      <c r="BM3" s="391"/>
      <c r="BN3" s="392"/>
      <c r="BO3" s="393"/>
      <c r="BP3" s="397" t="s">
        <v>255</v>
      </c>
      <c r="BQ3" s="397"/>
      <c r="BR3" s="165" t="s">
        <v>254</v>
      </c>
      <c r="BS3" s="388"/>
      <c r="BT3" s="389"/>
      <c r="BU3" s="389"/>
      <c r="BV3" s="389"/>
      <c r="BW3" s="389"/>
      <c r="BX3" s="389"/>
      <c r="BY3" s="389"/>
      <c r="BZ3" s="389"/>
      <c r="CA3" s="390"/>
      <c r="CB3" s="163"/>
      <c r="CC3" s="163"/>
      <c r="CD3" s="391"/>
      <c r="CE3" s="392"/>
      <c r="CF3" s="393"/>
      <c r="CG3" s="397" t="s">
        <v>255</v>
      </c>
      <c r="CH3" s="397"/>
      <c r="CI3" s="165" t="s">
        <v>254</v>
      </c>
      <c r="CJ3" s="388"/>
      <c r="CK3" s="389"/>
      <c r="CL3" s="389"/>
      <c r="CM3" s="389"/>
      <c r="CN3" s="389"/>
      <c r="CO3" s="389"/>
      <c r="CP3" s="389"/>
      <c r="CQ3" s="389"/>
      <c r="CR3" s="390"/>
      <c r="CS3" s="163"/>
      <c r="CT3" s="163"/>
      <c r="CU3" s="391"/>
      <c r="CV3" s="392"/>
      <c r="CW3" s="393"/>
      <c r="CX3" s="397" t="s">
        <v>255</v>
      </c>
      <c r="CY3" s="397"/>
      <c r="CZ3" s="165" t="s">
        <v>254</v>
      </c>
      <c r="DA3" s="388"/>
      <c r="DB3" s="389"/>
      <c r="DC3" s="389"/>
      <c r="DD3" s="389"/>
      <c r="DE3" s="389"/>
      <c r="DF3" s="389"/>
      <c r="DG3" s="389"/>
      <c r="DH3" s="389"/>
      <c r="DI3" s="390"/>
      <c r="DJ3" s="163"/>
      <c r="DK3" s="163"/>
      <c r="DL3" s="391"/>
      <c r="DM3" s="392"/>
      <c r="DN3" s="393"/>
      <c r="DO3" s="397" t="s">
        <v>255</v>
      </c>
      <c r="DP3" s="397"/>
      <c r="DQ3" s="165" t="s">
        <v>254</v>
      </c>
      <c r="DR3" s="388"/>
      <c r="DS3" s="389"/>
      <c r="DT3" s="389"/>
      <c r="DU3" s="389"/>
      <c r="DV3" s="389"/>
      <c r="DW3" s="389"/>
      <c r="DX3" s="389"/>
      <c r="DY3" s="389"/>
      <c r="DZ3" s="390"/>
      <c r="EA3" s="163"/>
      <c r="EB3" s="163"/>
      <c r="EC3" s="391"/>
      <c r="ED3" s="392"/>
      <c r="EE3" s="393"/>
      <c r="EF3" s="397" t="s">
        <v>255</v>
      </c>
      <c r="EG3" s="397"/>
      <c r="EH3" s="165" t="s">
        <v>254</v>
      </c>
      <c r="EI3" s="388"/>
      <c r="EJ3" s="389"/>
      <c r="EK3" s="389"/>
      <c r="EL3" s="389"/>
      <c r="EM3" s="389"/>
      <c r="EN3" s="389"/>
      <c r="EO3" s="389"/>
      <c r="EP3" s="389"/>
      <c r="EQ3" s="390"/>
      <c r="ER3" s="163"/>
      <c r="ES3" s="163"/>
      <c r="ET3" s="391"/>
      <c r="EU3" s="392"/>
      <c r="EV3" s="393"/>
      <c r="EW3" s="397" t="s">
        <v>255</v>
      </c>
      <c r="EX3" s="397"/>
      <c r="EY3" s="165" t="s">
        <v>254</v>
      </c>
      <c r="EZ3" s="388"/>
      <c r="FA3" s="389"/>
      <c r="FB3" s="389"/>
      <c r="FC3" s="389"/>
      <c r="FD3" s="389"/>
      <c r="FE3" s="389"/>
      <c r="FF3" s="389"/>
      <c r="FG3" s="389"/>
      <c r="FH3" s="390"/>
      <c r="FI3" s="163"/>
      <c r="FJ3" s="163"/>
      <c r="FK3" s="391"/>
      <c r="FL3" s="392"/>
      <c r="FM3" s="393"/>
      <c r="FN3" s="397" t="s">
        <v>255</v>
      </c>
      <c r="FO3" s="397"/>
      <c r="FS3" s="168">
        <f>IF(N3="",0,1)</f>
        <v>0</v>
      </c>
      <c r="FT3" s="168">
        <f>IF(AE3="",0,1)</f>
        <v>0</v>
      </c>
      <c r="FU3" s="168">
        <f>IF(AV3="",0,1)</f>
        <v>0</v>
      </c>
      <c r="FV3" s="168">
        <f>IF(BM3="",0,1)</f>
        <v>0</v>
      </c>
      <c r="FW3" s="168">
        <f>IF(CD3="",0,1)</f>
        <v>0</v>
      </c>
      <c r="FX3" s="168">
        <f>IF(CU3="",0,1)</f>
        <v>0</v>
      </c>
      <c r="FY3" s="168">
        <f>IF(DL3="",0,1)</f>
        <v>0</v>
      </c>
      <c r="FZ3" s="168">
        <f>IF(EC3="",0,1)</f>
        <v>0</v>
      </c>
      <c r="GA3" s="168">
        <f>IF(ET3="",0,1)</f>
        <v>0</v>
      </c>
      <c r="GB3" s="168">
        <f>IF(FK3="",0,1)</f>
        <v>0</v>
      </c>
      <c r="GC3" s="164">
        <f>SUM(FS3:GB3)</f>
        <v>0</v>
      </c>
    </row>
    <row r="4" spans="1:185" ht="20.25" customHeight="1">
      <c r="A4" s="163"/>
      <c r="B4" s="165" t="s">
        <v>256</v>
      </c>
      <c r="C4" s="398"/>
      <c r="D4" s="399"/>
      <c r="E4" s="399"/>
      <c r="F4" s="399"/>
      <c r="G4" s="400"/>
      <c r="H4" s="169"/>
      <c r="I4" s="401" t="str">
        <f>IF(C4="","",$A$3-YEAR(C4))</f>
        <v/>
      </c>
      <c r="J4" s="401"/>
      <c r="K4" s="169" t="s">
        <v>257</v>
      </c>
      <c r="L4" s="163"/>
      <c r="M4" s="163"/>
      <c r="N4" s="394"/>
      <c r="O4" s="395"/>
      <c r="P4" s="396"/>
      <c r="Q4" s="397"/>
      <c r="R4" s="397"/>
      <c r="S4" s="165" t="s">
        <v>256</v>
      </c>
      <c r="T4" s="398"/>
      <c r="U4" s="399"/>
      <c r="V4" s="399"/>
      <c r="W4" s="399"/>
      <c r="X4" s="400"/>
      <c r="Y4" s="169"/>
      <c r="Z4" s="401" t="str">
        <f>IF(T4="","",$A$3-YEAR(T4))</f>
        <v/>
      </c>
      <c r="AA4" s="401"/>
      <c r="AB4" s="169" t="s">
        <v>257</v>
      </c>
      <c r="AC4" s="163"/>
      <c r="AD4" s="163"/>
      <c r="AE4" s="394"/>
      <c r="AF4" s="395"/>
      <c r="AG4" s="396"/>
      <c r="AH4" s="397"/>
      <c r="AI4" s="397"/>
      <c r="AJ4" s="165" t="s">
        <v>256</v>
      </c>
      <c r="AK4" s="398"/>
      <c r="AL4" s="399"/>
      <c r="AM4" s="399"/>
      <c r="AN4" s="399"/>
      <c r="AO4" s="400"/>
      <c r="AP4" s="169"/>
      <c r="AQ4" s="401" t="str">
        <f>IF(AK4="","",$A$3-YEAR(AK4))</f>
        <v/>
      </c>
      <c r="AR4" s="401"/>
      <c r="AS4" s="169" t="s">
        <v>257</v>
      </c>
      <c r="AT4" s="163"/>
      <c r="AU4" s="163"/>
      <c r="AV4" s="394"/>
      <c r="AW4" s="395"/>
      <c r="AX4" s="396"/>
      <c r="AY4" s="397"/>
      <c r="AZ4" s="397"/>
      <c r="BA4" s="165" t="s">
        <v>256</v>
      </c>
      <c r="BB4" s="398"/>
      <c r="BC4" s="399"/>
      <c r="BD4" s="399"/>
      <c r="BE4" s="399"/>
      <c r="BF4" s="400"/>
      <c r="BG4" s="169"/>
      <c r="BH4" s="401" t="str">
        <f>IF(BB4="","",$A$3-YEAR(BB4))</f>
        <v/>
      </c>
      <c r="BI4" s="401"/>
      <c r="BJ4" s="169" t="s">
        <v>257</v>
      </c>
      <c r="BK4" s="163"/>
      <c r="BL4" s="163"/>
      <c r="BM4" s="394"/>
      <c r="BN4" s="395"/>
      <c r="BO4" s="396"/>
      <c r="BP4" s="397"/>
      <c r="BQ4" s="397"/>
      <c r="BR4" s="165" t="s">
        <v>256</v>
      </c>
      <c r="BS4" s="398"/>
      <c r="BT4" s="399"/>
      <c r="BU4" s="399"/>
      <c r="BV4" s="399"/>
      <c r="BW4" s="400"/>
      <c r="BX4" s="169"/>
      <c r="BY4" s="401" t="str">
        <f>IF(BS4="","",$A$3-YEAR(BS4))</f>
        <v/>
      </c>
      <c r="BZ4" s="401"/>
      <c r="CA4" s="169" t="s">
        <v>257</v>
      </c>
      <c r="CB4" s="163"/>
      <c r="CC4" s="163"/>
      <c r="CD4" s="394"/>
      <c r="CE4" s="395"/>
      <c r="CF4" s="396"/>
      <c r="CG4" s="397"/>
      <c r="CH4" s="397"/>
      <c r="CI4" s="165" t="s">
        <v>256</v>
      </c>
      <c r="CJ4" s="398"/>
      <c r="CK4" s="399"/>
      <c r="CL4" s="399"/>
      <c r="CM4" s="399"/>
      <c r="CN4" s="400"/>
      <c r="CO4" s="169"/>
      <c r="CP4" s="401" t="str">
        <f>IF(CJ4="","",$A$3-YEAR(CJ4))</f>
        <v/>
      </c>
      <c r="CQ4" s="401"/>
      <c r="CR4" s="169" t="s">
        <v>257</v>
      </c>
      <c r="CS4" s="163"/>
      <c r="CT4" s="163"/>
      <c r="CU4" s="394"/>
      <c r="CV4" s="395"/>
      <c r="CW4" s="396"/>
      <c r="CX4" s="397"/>
      <c r="CY4" s="397"/>
      <c r="CZ4" s="165" t="s">
        <v>256</v>
      </c>
      <c r="DA4" s="398"/>
      <c r="DB4" s="399"/>
      <c r="DC4" s="399"/>
      <c r="DD4" s="399"/>
      <c r="DE4" s="400"/>
      <c r="DF4" s="169"/>
      <c r="DG4" s="401" t="str">
        <f>IF(DA4="","",$A$3-YEAR(DA4))</f>
        <v/>
      </c>
      <c r="DH4" s="401"/>
      <c r="DI4" s="169" t="s">
        <v>257</v>
      </c>
      <c r="DJ4" s="163"/>
      <c r="DK4" s="163"/>
      <c r="DL4" s="394"/>
      <c r="DM4" s="395"/>
      <c r="DN4" s="396"/>
      <c r="DO4" s="397"/>
      <c r="DP4" s="397"/>
      <c r="DQ4" s="165" t="s">
        <v>256</v>
      </c>
      <c r="DR4" s="398"/>
      <c r="DS4" s="399"/>
      <c r="DT4" s="399"/>
      <c r="DU4" s="399"/>
      <c r="DV4" s="400"/>
      <c r="DW4" s="169"/>
      <c r="DX4" s="401" t="str">
        <f>IF(DR4="","",$A$3-YEAR(DR4))</f>
        <v/>
      </c>
      <c r="DY4" s="401"/>
      <c r="DZ4" s="169" t="s">
        <v>257</v>
      </c>
      <c r="EA4" s="163"/>
      <c r="EB4" s="163"/>
      <c r="EC4" s="394"/>
      <c r="ED4" s="395"/>
      <c r="EE4" s="396"/>
      <c r="EF4" s="397"/>
      <c r="EG4" s="397"/>
      <c r="EH4" s="165" t="s">
        <v>256</v>
      </c>
      <c r="EI4" s="398"/>
      <c r="EJ4" s="399"/>
      <c r="EK4" s="399"/>
      <c r="EL4" s="399"/>
      <c r="EM4" s="400"/>
      <c r="EN4" s="169"/>
      <c r="EO4" s="401" t="str">
        <f>IF(EI4="","",$A$3-YEAR(EI4))</f>
        <v/>
      </c>
      <c r="EP4" s="401"/>
      <c r="EQ4" s="169" t="s">
        <v>257</v>
      </c>
      <c r="ER4" s="163"/>
      <c r="ES4" s="163"/>
      <c r="ET4" s="394"/>
      <c r="EU4" s="395"/>
      <c r="EV4" s="396"/>
      <c r="EW4" s="397"/>
      <c r="EX4" s="397"/>
      <c r="EY4" s="165" t="s">
        <v>256</v>
      </c>
      <c r="EZ4" s="398"/>
      <c r="FA4" s="399"/>
      <c r="FB4" s="399"/>
      <c r="FC4" s="399"/>
      <c r="FD4" s="400"/>
      <c r="FE4" s="169"/>
      <c r="FF4" s="401" t="str">
        <f>IF(EZ4="","",$A$3-YEAR(EZ4))</f>
        <v/>
      </c>
      <c r="FG4" s="401"/>
      <c r="FH4" s="169" t="s">
        <v>257</v>
      </c>
      <c r="FI4" s="163"/>
      <c r="FJ4" s="163"/>
      <c r="FK4" s="394"/>
      <c r="FL4" s="395"/>
      <c r="FM4" s="396"/>
      <c r="FN4" s="397"/>
      <c r="FO4" s="397"/>
    </row>
    <row r="5" spans="1:18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row>
    <row r="6" spans="1:185" ht="21" customHeight="1">
      <c r="A6" s="170" t="s">
        <v>258</v>
      </c>
      <c r="B6" s="402" t="s">
        <v>259</v>
      </c>
      <c r="C6" s="402"/>
      <c r="D6" s="402"/>
      <c r="E6" s="402"/>
      <c r="F6" s="402"/>
      <c r="G6" s="402" t="s">
        <v>260</v>
      </c>
      <c r="H6" s="402"/>
      <c r="I6" s="402"/>
      <c r="J6" s="402"/>
      <c r="K6" s="402"/>
      <c r="L6" s="402"/>
      <c r="M6" s="402"/>
      <c r="N6" s="402" t="s">
        <v>261</v>
      </c>
      <c r="O6" s="402"/>
      <c r="P6" s="402"/>
      <c r="Q6" s="402" t="s">
        <v>262</v>
      </c>
      <c r="R6" s="402"/>
      <c r="S6" s="402" t="s">
        <v>259</v>
      </c>
      <c r="T6" s="402"/>
      <c r="U6" s="402"/>
      <c r="V6" s="402"/>
      <c r="W6" s="402"/>
      <c r="X6" s="402" t="s">
        <v>260</v>
      </c>
      <c r="Y6" s="402"/>
      <c r="Z6" s="402"/>
      <c r="AA6" s="402"/>
      <c r="AB6" s="402"/>
      <c r="AC6" s="402"/>
      <c r="AD6" s="402"/>
      <c r="AE6" s="402" t="s">
        <v>263</v>
      </c>
      <c r="AF6" s="402"/>
      <c r="AG6" s="402"/>
      <c r="AH6" s="402" t="s">
        <v>262</v>
      </c>
      <c r="AI6" s="402"/>
      <c r="AJ6" s="402" t="s">
        <v>259</v>
      </c>
      <c r="AK6" s="402"/>
      <c r="AL6" s="402"/>
      <c r="AM6" s="402"/>
      <c r="AN6" s="402"/>
      <c r="AO6" s="402" t="s">
        <v>260</v>
      </c>
      <c r="AP6" s="402"/>
      <c r="AQ6" s="402"/>
      <c r="AR6" s="402"/>
      <c r="AS6" s="402"/>
      <c r="AT6" s="402"/>
      <c r="AU6" s="402"/>
      <c r="AV6" s="402" t="s">
        <v>263</v>
      </c>
      <c r="AW6" s="402"/>
      <c r="AX6" s="402"/>
      <c r="AY6" s="402" t="s">
        <v>262</v>
      </c>
      <c r="AZ6" s="402"/>
      <c r="BA6" s="402" t="s">
        <v>259</v>
      </c>
      <c r="BB6" s="402"/>
      <c r="BC6" s="402"/>
      <c r="BD6" s="402"/>
      <c r="BE6" s="402"/>
      <c r="BF6" s="402" t="s">
        <v>260</v>
      </c>
      <c r="BG6" s="402"/>
      <c r="BH6" s="402"/>
      <c r="BI6" s="402"/>
      <c r="BJ6" s="402"/>
      <c r="BK6" s="402"/>
      <c r="BL6" s="402"/>
      <c r="BM6" s="402" t="s">
        <v>263</v>
      </c>
      <c r="BN6" s="402"/>
      <c r="BO6" s="402"/>
      <c r="BP6" s="402" t="s">
        <v>262</v>
      </c>
      <c r="BQ6" s="402"/>
      <c r="BR6" s="402" t="s">
        <v>259</v>
      </c>
      <c r="BS6" s="402"/>
      <c r="BT6" s="402"/>
      <c r="BU6" s="402"/>
      <c r="BV6" s="402"/>
      <c r="BW6" s="402" t="s">
        <v>260</v>
      </c>
      <c r="BX6" s="402"/>
      <c r="BY6" s="402"/>
      <c r="BZ6" s="402"/>
      <c r="CA6" s="402"/>
      <c r="CB6" s="402"/>
      <c r="CC6" s="402"/>
      <c r="CD6" s="402" t="s">
        <v>263</v>
      </c>
      <c r="CE6" s="402"/>
      <c r="CF6" s="402"/>
      <c r="CG6" s="402" t="s">
        <v>262</v>
      </c>
      <c r="CH6" s="402"/>
      <c r="CI6" s="402" t="s">
        <v>259</v>
      </c>
      <c r="CJ6" s="402"/>
      <c r="CK6" s="402"/>
      <c r="CL6" s="402"/>
      <c r="CM6" s="402"/>
      <c r="CN6" s="402" t="s">
        <v>260</v>
      </c>
      <c r="CO6" s="402"/>
      <c r="CP6" s="402"/>
      <c r="CQ6" s="402"/>
      <c r="CR6" s="402"/>
      <c r="CS6" s="402"/>
      <c r="CT6" s="402"/>
      <c r="CU6" s="402" t="s">
        <v>263</v>
      </c>
      <c r="CV6" s="402"/>
      <c r="CW6" s="402"/>
      <c r="CX6" s="402" t="s">
        <v>262</v>
      </c>
      <c r="CY6" s="402"/>
      <c r="CZ6" s="402" t="s">
        <v>259</v>
      </c>
      <c r="DA6" s="402"/>
      <c r="DB6" s="402"/>
      <c r="DC6" s="402"/>
      <c r="DD6" s="402"/>
      <c r="DE6" s="402" t="s">
        <v>260</v>
      </c>
      <c r="DF6" s="402"/>
      <c r="DG6" s="402"/>
      <c r="DH6" s="402"/>
      <c r="DI6" s="402"/>
      <c r="DJ6" s="402"/>
      <c r="DK6" s="402"/>
      <c r="DL6" s="402" t="s">
        <v>263</v>
      </c>
      <c r="DM6" s="402"/>
      <c r="DN6" s="402"/>
      <c r="DO6" s="402" t="s">
        <v>262</v>
      </c>
      <c r="DP6" s="402"/>
      <c r="DQ6" s="402" t="s">
        <v>259</v>
      </c>
      <c r="DR6" s="402"/>
      <c r="DS6" s="402"/>
      <c r="DT6" s="402"/>
      <c r="DU6" s="402"/>
      <c r="DV6" s="402" t="s">
        <v>260</v>
      </c>
      <c r="DW6" s="402"/>
      <c r="DX6" s="402"/>
      <c r="DY6" s="402"/>
      <c r="DZ6" s="402"/>
      <c r="EA6" s="402"/>
      <c r="EB6" s="402"/>
      <c r="EC6" s="402" t="s">
        <v>263</v>
      </c>
      <c r="ED6" s="402"/>
      <c r="EE6" s="402"/>
      <c r="EF6" s="402" t="s">
        <v>262</v>
      </c>
      <c r="EG6" s="402"/>
      <c r="EH6" s="402" t="s">
        <v>259</v>
      </c>
      <c r="EI6" s="402"/>
      <c r="EJ6" s="402"/>
      <c r="EK6" s="402"/>
      <c r="EL6" s="402"/>
      <c r="EM6" s="402" t="s">
        <v>260</v>
      </c>
      <c r="EN6" s="402"/>
      <c r="EO6" s="402"/>
      <c r="EP6" s="402"/>
      <c r="EQ6" s="402"/>
      <c r="ER6" s="402"/>
      <c r="ES6" s="402"/>
      <c r="ET6" s="402" t="s">
        <v>263</v>
      </c>
      <c r="EU6" s="402"/>
      <c r="EV6" s="402"/>
      <c r="EW6" s="402" t="s">
        <v>262</v>
      </c>
      <c r="EX6" s="402"/>
      <c r="EY6" s="402" t="s">
        <v>259</v>
      </c>
      <c r="EZ6" s="402"/>
      <c r="FA6" s="402"/>
      <c r="FB6" s="402"/>
      <c r="FC6" s="402"/>
      <c r="FD6" s="402" t="s">
        <v>260</v>
      </c>
      <c r="FE6" s="402"/>
      <c r="FF6" s="402"/>
      <c r="FG6" s="402"/>
      <c r="FH6" s="402"/>
      <c r="FI6" s="402"/>
      <c r="FJ6" s="402"/>
      <c r="FK6" s="402" t="s">
        <v>263</v>
      </c>
      <c r="FL6" s="402"/>
      <c r="FM6" s="402"/>
      <c r="FN6" s="402" t="s">
        <v>262</v>
      </c>
      <c r="FO6" s="402"/>
    </row>
    <row r="7" spans="1:185" ht="12.6" customHeight="1">
      <c r="A7" s="171" t="s">
        <v>486</v>
      </c>
      <c r="B7" s="376"/>
      <c r="C7" s="376"/>
      <c r="D7" s="376"/>
      <c r="E7" s="376"/>
      <c r="F7" s="376"/>
      <c r="G7" s="377"/>
      <c r="H7" s="378"/>
      <c r="I7" s="378"/>
      <c r="J7" s="379"/>
      <c r="K7" s="379"/>
      <c r="L7" s="379"/>
      <c r="M7" s="380"/>
      <c r="N7" s="381"/>
      <c r="O7" s="382"/>
      <c r="P7" s="383"/>
      <c r="Q7" s="372"/>
      <c r="R7" s="373"/>
      <c r="S7" s="376"/>
      <c r="T7" s="376"/>
      <c r="U7" s="376"/>
      <c r="V7" s="376"/>
      <c r="W7" s="376"/>
      <c r="X7" s="377"/>
      <c r="Y7" s="378"/>
      <c r="Z7" s="378"/>
      <c r="AA7" s="379"/>
      <c r="AB7" s="379"/>
      <c r="AC7" s="379"/>
      <c r="AD7" s="380"/>
      <c r="AE7" s="381"/>
      <c r="AF7" s="382"/>
      <c r="AG7" s="383"/>
      <c r="AH7" s="372"/>
      <c r="AI7" s="373"/>
      <c r="AJ7" s="376"/>
      <c r="AK7" s="376"/>
      <c r="AL7" s="376"/>
      <c r="AM7" s="376"/>
      <c r="AN7" s="376"/>
      <c r="AO7" s="377"/>
      <c r="AP7" s="378"/>
      <c r="AQ7" s="378"/>
      <c r="AR7" s="379"/>
      <c r="AS7" s="379"/>
      <c r="AT7" s="379"/>
      <c r="AU7" s="380"/>
      <c r="AV7" s="381"/>
      <c r="AW7" s="382"/>
      <c r="AX7" s="383"/>
      <c r="AY7" s="372"/>
      <c r="AZ7" s="373"/>
      <c r="BA7" s="376"/>
      <c r="BB7" s="376"/>
      <c r="BC7" s="376"/>
      <c r="BD7" s="376"/>
      <c r="BE7" s="376"/>
      <c r="BF7" s="377"/>
      <c r="BG7" s="378"/>
      <c r="BH7" s="378"/>
      <c r="BI7" s="379"/>
      <c r="BJ7" s="379"/>
      <c r="BK7" s="379"/>
      <c r="BL7" s="380"/>
      <c r="BM7" s="381"/>
      <c r="BN7" s="382"/>
      <c r="BO7" s="383"/>
      <c r="BP7" s="372"/>
      <c r="BQ7" s="373"/>
      <c r="BR7" s="376"/>
      <c r="BS7" s="376"/>
      <c r="BT7" s="376"/>
      <c r="BU7" s="376"/>
      <c r="BV7" s="376"/>
      <c r="BW7" s="377"/>
      <c r="BX7" s="378"/>
      <c r="BY7" s="378"/>
      <c r="BZ7" s="379"/>
      <c r="CA7" s="379"/>
      <c r="CB7" s="379"/>
      <c r="CC7" s="380"/>
      <c r="CD7" s="381"/>
      <c r="CE7" s="382"/>
      <c r="CF7" s="383"/>
      <c r="CG7" s="372"/>
      <c r="CH7" s="373"/>
      <c r="CI7" s="376"/>
      <c r="CJ7" s="376"/>
      <c r="CK7" s="376"/>
      <c r="CL7" s="376"/>
      <c r="CM7" s="376"/>
      <c r="CN7" s="377"/>
      <c r="CO7" s="378"/>
      <c r="CP7" s="378"/>
      <c r="CQ7" s="379"/>
      <c r="CR7" s="379"/>
      <c r="CS7" s="379"/>
      <c r="CT7" s="380"/>
      <c r="CU7" s="381"/>
      <c r="CV7" s="382"/>
      <c r="CW7" s="383"/>
      <c r="CX7" s="372"/>
      <c r="CY7" s="373"/>
      <c r="CZ7" s="376"/>
      <c r="DA7" s="376"/>
      <c r="DB7" s="376"/>
      <c r="DC7" s="376"/>
      <c r="DD7" s="376"/>
      <c r="DE7" s="377"/>
      <c r="DF7" s="378"/>
      <c r="DG7" s="378"/>
      <c r="DH7" s="379"/>
      <c r="DI7" s="379"/>
      <c r="DJ7" s="379"/>
      <c r="DK7" s="380"/>
      <c r="DL7" s="381"/>
      <c r="DM7" s="382"/>
      <c r="DN7" s="383"/>
      <c r="DO7" s="372"/>
      <c r="DP7" s="373"/>
      <c r="DQ7" s="376"/>
      <c r="DR7" s="376"/>
      <c r="DS7" s="376"/>
      <c r="DT7" s="376"/>
      <c r="DU7" s="376"/>
      <c r="DV7" s="377"/>
      <c r="DW7" s="378"/>
      <c r="DX7" s="378"/>
      <c r="DY7" s="379"/>
      <c r="DZ7" s="379"/>
      <c r="EA7" s="379"/>
      <c r="EB7" s="380"/>
      <c r="EC7" s="381"/>
      <c r="ED7" s="382"/>
      <c r="EE7" s="383"/>
      <c r="EF7" s="372"/>
      <c r="EG7" s="373"/>
      <c r="EH7" s="376"/>
      <c r="EI7" s="376"/>
      <c r="EJ7" s="376"/>
      <c r="EK7" s="376"/>
      <c r="EL7" s="376"/>
      <c r="EM7" s="377"/>
      <c r="EN7" s="378"/>
      <c r="EO7" s="378"/>
      <c r="EP7" s="379"/>
      <c r="EQ7" s="379"/>
      <c r="ER7" s="379"/>
      <c r="ES7" s="380"/>
      <c r="ET7" s="381"/>
      <c r="EU7" s="382"/>
      <c r="EV7" s="383"/>
      <c r="EW7" s="372"/>
      <c r="EX7" s="373"/>
      <c r="EY7" s="376"/>
      <c r="EZ7" s="376"/>
      <c r="FA7" s="376"/>
      <c r="FB7" s="376"/>
      <c r="FC7" s="376"/>
      <c r="FD7" s="377"/>
      <c r="FE7" s="378"/>
      <c r="FF7" s="378"/>
      <c r="FG7" s="379"/>
      <c r="FH7" s="379"/>
      <c r="FI7" s="379"/>
      <c r="FJ7" s="380"/>
      <c r="FK7" s="381"/>
      <c r="FL7" s="382"/>
      <c r="FM7" s="383"/>
      <c r="FN7" s="372"/>
      <c r="FO7" s="373"/>
    </row>
    <row r="8" spans="1:185" ht="12.6" customHeight="1">
      <c r="A8" s="172" t="s">
        <v>265</v>
      </c>
      <c r="B8" s="376"/>
      <c r="C8" s="376"/>
      <c r="D8" s="376"/>
      <c r="E8" s="376"/>
      <c r="F8" s="376"/>
      <c r="G8" s="365"/>
      <c r="H8" s="366"/>
      <c r="I8" s="366"/>
      <c r="J8" s="367"/>
      <c r="K8" s="367"/>
      <c r="L8" s="367"/>
      <c r="M8" s="368"/>
      <c r="N8" s="369"/>
      <c r="O8" s="370"/>
      <c r="P8" s="371"/>
      <c r="Q8" s="374"/>
      <c r="R8" s="375"/>
      <c r="S8" s="376"/>
      <c r="T8" s="376"/>
      <c r="U8" s="376"/>
      <c r="V8" s="376"/>
      <c r="W8" s="376"/>
      <c r="X8" s="365"/>
      <c r="Y8" s="366"/>
      <c r="Z8" s="366"/>
      <c r="AA8" s="367"/>
      <c r="AB8" s="367"/>
      <c r="AC8" s="367"/>
      <c r="AD8" s="368"/>
      <c r="AE8" s="369"/>
      <c r="AF8" s="370"/>
      <c r="AG8" s="371"/>
      <c r="AH8" s="374"/>
      <c r="AI8" s="375"/>
      <c r="AJ8" s="376"/>
      <c r="AK8" s="376"/>
      <c r="AL8" s="376"/>
      <c r="AM8" s="376"/>
      <c r="AN8" s="376"/>
      <c r="AO8" s="365"/>
      <c r="AP8" s="366"/>
      <c r="AQ8" s="366"/>
      <c r="AR8" s="367"/>
      <c r="AS8" s="367"/>
      <c r="AT8" s="367"/>
      <c r="AU8" s="368"/>
      <c r="AV8" s="369"/>
      <c r="AW8" s="370"/>
      <c r="AX8" s="371"/>
      <c r="AY8" s="374"/>
      <c r="AZ8" s="375"/>
      <c r="BA8" s="376"/>
      <c r="BB8" s="376"/>
      <c r="BC8" s="376"/>
      <c r="BD8" s="376"/>
      <c r="BE8" s="376"/>
      <c r="BF8" s="365"/>
      <c r="BG8" s="366"/>
      <c r="BH8" s="366"/>
      <c r="BI8" s="367"/>
      <c r="BJ8" s="367"/>
      <c r="BK8" s="367"/>
      <c r="BL8" s="368"/>
      <c r="BM8" s="369"/>
      <c r="BN8" s="370"/>
      <c r="BO8" s="371"/>
      <c r="BP8" s="374"/>
      <c r="BQ8" s="375"/>
      <c r="BR8" s="376"/>
      <c r="BS8" s="376"/>
      <c r="BT8" s="376"/>
      <c r="BU8" s="376"/>
      <c r="BV8" s="376"/>
      <c r="BW8" s="365"/>
      <c r="BX8" s="366"/>
      <c r="BY8" s="366"/>
      <c r="BZ8" s="367"/>
      <c r="CA8" s="367"/>
      <c r="CB8" s="367"/>
      <c r="CC8" s="368"/>
      <c r="CD8" s="369"/>
      <c r="CE8" s="370"/>
      <c r="CF8" s="371"/>
      <c r="CG8" s="374"/>
      <c r="CH8" s="375"/>
      <c r="CI8" s="376"/>
      <c r="CJ8" s="376"/>
      <c r="CK8" s="376"/>
      <c r="CL8" s="376"/>
      <c r="CM8" s="376"/>
      <c r="CN8" s="365"/>
      <c r="CO8" s="366"/>
      <c r="CP8" s="366"/>
      <c r="CQ8" s="367"/>
      <c r="CR8" s="367"/>
      <c r="CS8" s="367"/>
      <c r="CT8" s="368"/>
      <c r="CU8" s="369"/>
      <c r="CV8" s="370"/>
      <c r="CW8" s="371"/>
      <c r="CX8" s="374"/>
      <c r="CY8" s="375"/>
      <c r="CZ8" s="376"/>
      <c r="DA8" s="376"/>
      <c r="DB8" s="376"/>
      <c r="DC8" s="376"/>
      <c r="DD8" s="376"/>
      <c r="DE8" s="365"/>
      <c r="DF8" s="366"/>
      <c r="DG8" s="366"/>
      <c r="DH8" s="367"/>
      <c r="DI8" s="367"/>
      <c r="DJ8" s="367"/>
      <c r="DK8" s="368"/>
      <c r="DL8" s="369"/>
      <c r="DM8" s="370"/>
      <c r="DN8" s="371"/>
      <c r="DO8" s="374"/>
      <c r="DP8" s="375"/>
      <c r="DQ8" s="376"/>
      <c r="DR8" s="376"/>
      <c r="DS8" s="376"/>
      <c r="DT8" s="376"/>
      <c r="DU8" s="376"/>
      <c r="DV8" s="365"/>
      <c r="DW8" s="366"/>
      <c r="DX8" s="366"/>
      <c r="DY8" s="367"/>
      <c r="DZ8" s="367"/>
      <c r="EA8" s="367"/>
      <c r="EB8" s="368"/>
      <c r="EC8" s="369"/>
      <c r="ED8" s="370"/>
      <c r="EE8" s="371"/>
      <c r="EF8" s="374"/>
      <c r="EG8" s="375"/>
      <c r="EH8" s="376"/>
      <c r="EI8" s="376"/>
      <c r="EJ8" s="376"/>
      <c r="EK8" s="376"/>
      <c r="EL8" s="376"/>
      <c r="EM8" s="365"/>
      <c r="EN8" s="366"/>
      <c r="EO8" s="366"/>
      <c r="EP8" s="367"/>
      <c r="EQ8" s="367"/>
      <c r="ER8" s="367"/>
      <c r="ES8" s="368"/>
      <c r="ET8" s="369"/>
      <c r="EU8" s="370"/>
      <c r="EV8" s="371"/>
      <c r="EW8" s="374"/>
      <c r="EX8" s="375"/>
      <c r="EY8" s="376"/>
      <c r="EZ8" s="376"/>
      <c r="FA8" s="376"/>
      <c r="FB8" s="376"/>
      <c r="FC8" s="376"/>
      <c r="FD8" s="365"/>
      <c r="FE8" s="366"/>
      <c r="FF8" s="366"/>
      <c r="FG8" s="367"/>
      <c r="FH8" s="367"/>
      <c r="FI8" s="367"/>
      <c r="FJ8" s="368"/>
      <c r="FK8" s="369"/>
      <c r="FL8" s="370"/>
      <c r="FM8" s="371"/>
      <c r="FN8" s="374"/>
      <c r="FO8" s="375"/>
      <c r="FW8" s="173" t="s">
        <v>266</v>
      </c>
      <c r="FX8" s="166" t="s">
        <v>267</v>
      </c>
    </row>
    <row r="9" spans="1:185" ht="12.6" customHeight="1">
      <c r="A9" s="171" t="s">
        <v>444</v>
      </c>
      <c r="B9" s="376"/>
      <c r="C9" s="376"/>
      <c r="D9" s="376"/>
      <c r="E9" s="376"/>
      <c r="F9" s="376"/>
      <c r="G9" s="377"/>
      <c r="H9" s="378"/>
      <c r="I9" s="378"/>
      <c r="J9" s="379"/>
      <c r="K9" s="379"/>
      <c r="L9" s="379"/>
      <c r="M9" s="380"/>
      <c r="N9" s="381"/>
      <c r="O9" s="382"/>
      <c r="P9" s="383"/>
      <c r="Q9" s="372"/>
      <c r="R9" s="373"/>
      <c r="S9" s="376"/>
      <c r="T9" s="376"/>
      <c r="U9" s="376"/>
      <c r="V9" s="376"/>
      <c r="W9" s="376"/>
      <c r="X9" s="377"/>
      <c r="Y9" s="378"/>
      <c r="Z9" s="378"/>
      <c r="AA9" s="379"/>
      <c r="AB9" s="379"/>
      <c r="AC9" s="379"/>
      <c r="AD9" s="380"/>
      <c r="AE9" s="381"/>
      <c r="AF9" s="382"/>
      <c r="AG9" s="383"/>
      <c r="AH9" s="372"/>
      <c r="AI9" s="373"/>
      <c r="AJ9" s="376"/>
      <c r="AK9" s="376"/>
      <c r="AL9" s="376"/>
      <c r="AM9" s="376"/>
      <c r="AN9" s="376"/>
      <c r="AO9" s="377"/>
      <c r="AP9" s="378"/>
      <c r="AQ9" s="378"/>
      <c r="AR9" s="379"/>
      <c r="AS9" s="379"/>
      <c r="AT9" s="379"/>
      <c r="AU9" s="380"/>
      <c r="AV9" s="381"/>
      <c r="AW9" s="382"/>
      <c r="AX9" s="383"/>
      <c r="AY9" s="372"/>
      <c r="AZ9" s="373"/>
      <c r="BA9" s="376"/>
      <c r="BB9" s="376"/>
      <c r="BC9" s="376"/>
      <c r="BD9" s="376"/>
      <c r="BE9" s="376"/>
      <c r="BF9" s="377"/>
      <c r="BG9" s="378"/>
      <c r="BH9" s="378"/>
      <c r="BI9" s="379"/>
      <c r="BJ9" s="379"/>
      <c r="BK9" s="379"/>
      <c r="BL9" s="380"/>
      <c r="BM9" s="381"/>
      <c r="BN9" s="382"/>
      <c r="BO9" s="383"/>
      <c r="BP9" s="372"/>
      <c r="BQ9" s="373"/>
      <c r="BR9" s="376"/>
      <c r="BS9" s="376"/>
      <c r="BT9" s="376"/>
      <c r="BU9" s="376"/>
      <c r="BV9" s="376"/>
      <c r="BW9" s="377"/>
      <c r="BX9" s="378"/>
      <c r="BY9" s="378"/>
      <c r="BZ9" s="379"/>
      <c r="CA9" s="379"/>
      <c r="CB9" s="379"/>
      <c r="CC9" s="380"/>
      <c r="CD9" s="381"/>
      <c r="CE9" s="382"/>
      <c r="CF9" s="383"/>
      <c r="CG9" s="372"/>
      <c r="CH9" s="373"/>
      <c r="CI9" s="376"/>
      <c r="CJ9" s="376"/>
      <c r="CK9" s="376"/>
      <c r="CL9" s="376"/>
      <c r="CM9" s="376"/>
      <c r="CN9" s="377"/>
      <c r="CO9" s="378"/>
      <c r="CP9" s="378"/>
      <c r="CQ9" s="379"/>
      <c r="CR9" s="379"/>
      <c r="CS9" s="379"/>
      <c r="CT9" s="380"/>
      <c r="CU9" s="381"/>
      <c r="CV9" s="382"/>
      <c r="CW9" s="383"/>
      <c r="CX9" s="372"/>
      <c r="CY9" s="373"/>
      <c r="CZ9" s="376"/>
      <c r="DA9" s="376"/>
      <c r="DB9" s="376"/>
      <c r="DC9" s="376"/>
      <c r="DD9" s="376"/>
      <c r="DE9" s="377"/>
      <c r="DF9" s="378"/>
      <c r="DG9" s="378"/>
      <c r="DH9" s="379"/>
      <c r="DI9" s="379"/>
      <c r="DJ9" s="379"/>
      <c r="DK9" s="380"/>
      <c r="DL9" s="381"/>
      <c r="DM9" s="382"/>
      <c r="DN9" s="383"/>
      <c r="DO9" s="372"/>
      <c r="DP9" s="373"/>
      <c r="DQ9" s="376"/>
      <c r="DR9" s="376"/>
      <c r="DS9" s="376"/>
      <c r="DT9" s="376"/>
      <c r="DU9" s="376"/>
      <c r="DV9" s="377"/>
      <c r="DW9" s="378"/>
      <c r="DX9" s="378"/>
      <c r="DY9" s="379"/>
      <c r="DZ9" s="379"/>
      <c r="EA9" s="379"/>
      <c r="EB9" s="380"/>
      <c r="EC9" s="381"/>
      <c r="ED9" s="382"/>
      <c r="EE9" s="383"/>
      <c r="EF9" s="372"/>
      <c r="EG9" s="373"/>
      <c r="EH9" s="376"/>
      <c r="EI9" s="376"/>
      <c r="EJ9" s="376"/>
      <c r="EK9" s="376"/>
      <c r="EL9" s="376"/>
      <c r="EM9" s="377"/>
      <c r="EN9" s="378"/>
      <c r="EO9" s="378"/>
      <c r="EP9" s="379"/>
      <c r="EQ9" s="379"/>
      <c r="ER9" s="379"/>
      <c r="ES9" s="380"/>
      <c r="ET9" s="381"/>
      <c r="EU9" s="382"/>
      <c r="EV9" s="383"/>
      <c r="EW9" s="372"/>
      <c r="EX9" s="373"/>
      <c r="EY9" s="376"/>
      <c r="EZ9" s="376"/>
      <c r="FA9" s="376"/>
      <c r="FB9" s="376"/>
      <c r="FC9" s="376"/>
      <c r="FD9" s="377"/>
      <c r="FE9" s="378"/>
      <c r="FF9" s="378"/>
      <c r="FG9" s="379"/>
      <c r="FH9" s="379"/>
      <c r="FI9" s="379"/>
      <c r="FJ9" s="380"/>
      <c r="FK9" s="381"/>
      <c r="FL9" s="382"/>
      <c r="FM9" s="383"/>
      <c r="FN9" s="372"/>
      <c r="FO9" s="373"/>
    </row>
    <row r="10" spans="1:185" ht="12.6" customHeight="1">
      <c r="A10" s="172" t="s">
        <v>265</v>
      </c>
      <c r="B10" s="376"/>
      <c r="C10" s="376"/>
      <c r="D10" s="376"/>
      <c r="E10" s="376"/>
      <c r="F10" s="376"/>
      <c r="G10" s="365"/>
      <c r="H10" s="366"/>
      <c r="I10" s="366"/>
      <c r="J10" s="367"/>
      <c r="K10" s="367"/>
      <c r="L10" s="367"/>
      <c r="M10" s="368"/>
      <c r="N10" s="369"/>
      <c r="O10" s="370"/>
      <c r="P10" s="371"/>
      <c r="Q10" s="374"/>
      <c r="R10" s="375"/>
      <c r="S10" s="376"/>
      <c r="T10" s="376"/>
      <c r="U10" s="376"/>
      <c r="V10" s="376"/>
      <c r="W10" s="376"/>
      <c r="X10" s="365"/>
      <c r="Y10" s="366"/>
      <c r="Z10" s="366"/>
      <c r="AA10" s="367"/>
      <c r="AB10" s="367"/>
      <c r="AC10" s="367"/>
      <c r="AD10" s="368"/>
      <c r="AE10" s="369"/>
      <c r="AF10" s="370"/>
      <c r="AG10" s="371"/>
      <c r="AH10" s="374"/>
      <c r="AI10" s="375"/>
      <c r="AJ10" s="376"/>
      <c r="AK10" s="376"/>
      <c r="AL10" s="376"/>
      <c r="AM10" s="376"/>
      <c r="AN10" s="376"/>
      <c r="AO10" s="365"/>
      <c r="AP10" s="366"/>
      <c r="AQ10" s="366"/>
      <c r="AR10" s="367"/>
      <c r="AS10" s="367"/>
      <c r="AT10" s="367"/>
      <c r="AU10" s="368"/>
      <c r="AV10" s="369"/>
      <c r="AW10" s="370"/>
      <c r="AX10" s="371"/>
      <c r="AY10" s="374"/>
      <c r="AZ10" s="375"/>
      <c r="BA10" s="376"/>
      <c r="BB10" s="376"/>
      <c r="BC10" s="376"/>
      <c r="BD10" s="376"/>
      <c r="BE10" s="376"/>
      <c r="BF10" s="365"/>
      <c r="BG10" s="366"/>
      <c r="BH10" s="366"/>
      <c r="BI10" s="367"/>
      <c r="BJ10" s="367"/>
      <c r="BK10" s="367"/>
      <c r="BL10" s="368"/>
      <c r="BM10" s="369"/>
      <c r="BN10" s="370"/>
      <c r="BO10" s="371"/>
      <c r="BP10" s="374"/>
      <c r="BQ10" s="375"/>
      <c r="BR10" s="376"/>
      <c r="BS10" s="376"/>
      <c r="BT10" s="376"/>
      <c r="BU10" s="376"/>
      <c r="BV10" s="376"/>
      <c r="BW10" s="365"/>
      <c r="BX10" s="366"/>
      <c r="BY10" s="366"/>
      <c r="BZ10" s="367"/>
      <c r="CA10" s="367"/>
      <c r="CB10" s="367"/>
      <c r="CC10" s="368"/>
      <c r="CD10" s="369"/>
      <c r="CE10" s="370"/>
      <c r="CF10" s="371"/>
      <c r="CG10" s="374"/>
      <c r="CH10" s="375"/>
      <c r="CI10" s="376"/>
      <c r="CJ10" s="376"/>
      <c r="CK10" s="376"/>
      <c r="CL10" s="376"/>
      <c r="CM10" s="376"/>
      <c r="CN10" s="365"/>
      <c r="CO10" s="366"/>
      <c r="CP10" s="366"/>
      <c r="CQ10" s="367"/>
      <c r="CR10" s="367"/>
      <c r="CS10" s="367"/>
      <c r="CT10" s="368"/>
      <c r="CU10" s="369"/>
      <c r="CV10" s="370"/>
      <c r="CW10" s="371"/>
      <c r="CX10" s="374"/>
      <c r="CY10" s="375"/>
      <c r="CZ10" s="376"/>
      <c r="DA10" s="376"/>
      <c r="DB10" s="376"/>
      <c r="DC10" s="376"/>
      <c r="DD10" s="376"/>
      <c r="DE10" s="365"/>
      <c r="DF10" s="366"/>
      <c r="DG10" s="366"/>
      <c r="DH10" s="367"/>
      <c r="DI10" s="367"/>
      <c r="DJ10" s="367"/>
      <c r="DK10" s="368"/>
      <c r="DL10" s="369"/>
      <c r="DM10" s="370"/>
      <c r="DN10" s="371"/>
      <c r="DO10" s="374"/>
      <c r="DP10" s="375"/>
      <c r="DQ10" s="376"/>
      <c r="DR10" s="376"/>
      <c r="DS10" s="376"/>
      <c r="DT10" s="376"/>
      <c r="DU10" s="376"/>
      <c r="DV10" s="365"/>
      <c r="DW10" s="366"/>
      <c r="DX10" s="366"/>
      <c r="DY10" s="367"/>
      <c r="DZ10" s="367"/>
      <c r="EA10" s="367"/>
      <c r="EB10" s="368"/>
      <c r="EC10" s="369"/>
      <c r="ED10" s="370"/>
      <c r="EE10" s="371"/>
      <c r="EF10" s="374"/>
      <c r="EG10" s="375"/>
      <c r="EH10" s="376"/>
      <c r="EI10" s="376"/>
      <c r="EJ10" s="376"/>
      <c r="EK10" s="376"/>
      <c r="EL10" s="376"/>
      <c r="EM10" s="365"/>
      <c r="EN10" s="366"/>
      <c r="EO10" s="366"/>
      <c r="EP10" s="367"/>
      <c r="EQ10" s="367"/>
      <c r="ER10" s="367"/>
      <c r="ES10" s="368"/>
      <c r="ET10" s="369"/>
      <c r="EU10" s="370"/>
      <c r="EV10" s="371"/>
      <c r="EW10" s="374"/>
      <c r="EX10" s="375"/>
      <c r="EY10" s="376"/>
      <c r="EZ10" s="376"/>
      <c r="FA10" s="376"/>
      <c r="FB10" s="376"/>
      <c r="FC10" s="376"/>
      <c r="FD10" s="365"/>
      <c r="FE10" s="366"/>
      <c r="FF10" s="366"/>
      <c r="FG10" s="367"/>
      <c r="FH10" s="367"/>
      <c r="FI10" s="367"/>
      <c r="FJ10" s="368"/>
      <c r="FK10" s="369"/>
      <c r="FL10" s="370"/>
      <c r="FM10" s="371"/>
      <c r="FN10" s="374"/>
      <c r="FO10" s="375"/>
      <c r="FW10" s="173" t="s">
        <v>266</v>
      </c>
      <c r="FX10" s="166" t="s">
        <v>267</v>
      </c>
    </row>
    <row r="11" spans="1:185" ht="12.6" customHeight="1">
      <c r="A11" s="171" t="s">
        <v>440</v>
      </c>
      <c r="B11" s="376"/>
      <c r="C11" s="376"/>
      <c r="D11" s="376"/>
      <c r="E11" s="376"/>
      <c r="F11" s="376"/>
      <c r="G11" s="377"/>
      <c r="H11" s="378"/>
      <c r="I11" s="378"/>
      <c r="J11" s="379"/>
      <c r="K11" s="379"/>
      <c r="L11" s="379"/>
      <c r="M11" s="380"/>
      <c r="N11" s="381"/>
      <c r="O11" s="382"/>
      <c r="P11" s="383"/>
      <c r="Q11" s="372"/>
      <c r="R11" s="373"/>
      <c r="S11" s="376"/>
      <c r="T11" s="376"/>
      <c r="U11" s="376"/>
      <c r="V11" s="376"/>
      <c r="W11" s="376"/>
      <c r="X11" s="377"/>
      <c r="Y11" s="378"/>
      <c r="Z11" s="378"/>
      <c r="AA11" s="379"/>
      <c r="AB11" s="379"/>
      <c r="AC11" s="379"/>
      <c r="AD11" s="380"/>
      <c r="AE11" s="381"/>
      <c r="AF11" s="382"/>
      <c r="AG11" s="383"/>
      <c r="AH11" s="372"/>
      <c r="AI11" s="373"/>
      <c r="AJ11" s="376"/>
      <c r="AK11" s="376"/>
      <c r="AL11" s="376"/>
      <c r="AM11" s="376"/>
      <c r="AN11" s="376"/>
      <c r="AO11" s="377"/>
      <c r="AP11" s="378"/>
      <c r="AQ11" s="378"/>
      <c r="AR11" s="379"/>
      <c r="AS11" s="379"/>
      <c r="AT11" s="379"/>
      <c r="AU11" s="380"/>
      <c r="AV11" s="381"/>
      <c r="AW11" s="382"/>
      <c r="AX11" s="383"/>
      <c r="AY11" s="372"/>
      <c r="AZ11" s="373"/>
      <c r="BA11" s="376"/>
      <c r="BB11" s="376"/>
      <c r="BC11" s="376"/>
      <c r="BD11" s="376"/>
      <c r="BE11" s="376"/>
      <c r="BF11" s="377"/>
      <c r="BG11" s="378"/>
      <c r="BH11" s="378"/>
      <c r="BI11" s="379"/>
      <c r="BJ11" s="379"/>
      <c r="BK11" s="379"/>
      <c r="BL11" s="380"/>
      <c r="BM11" s="381"/>
      <c r="BN11" s="382"/>
      <c r="BO11" s="383"/>
      <c r="BP11" s="372"/>
      <c r="BQ11" s="373"/>
      <c r="BR11" s="376"/>
      <c r="BS11" s="376"/>
      <c r="BT11" s="376"/>
      <c r="BU11" s="376"/>
      <c r="BV11" s="376"/>
      <c r="BW11" s="377"/>
      <c r="BX11" s="378"/>
      <c r="BY11" s="378"/>
      <c r="BZ11" s="379"/>
      <c r="CA11" s="379"/>
      <c r="CB11" s="379"/>
      <c r="CC11" s="380"/>
      <c r="CD11" s="381"/>
      <c r="CE11" s="382"/>
      <c r="CF11" s="383"/>
      <c r="CG11" s="372"/>
      <c r="CH11" s="373"/>
      <c r="CI11" s="376"/>
      <c r="CJ11" s="376"/>
      <c r="CK11" s="376"/>
      <c r="CL11" s="376"/>
      <c r="CM11" s="376"/>
      <c r="CN11" s="377"/>
      <c r="CO11" s="378"/>
      <c r="CP11" s="378"/>
      <c r="CQ11" s="379"/>
      <c r="CR11" s="379"/>
      <c r="CS11" s="379"/>
      <c r="CT11" s="380"/>
      <c r="CU11" s="381"/>
      <c r="CV11" s="382"/>
      <c r="CW11" s="383"/>
      <c r="CX11" s="372"/>
      <c r="CY11" s="373"/>
      <c r="CZ11" s="376"/>
      <c r="DA11" s="376"/>
      <c r="DB11" s="376"/>
      <c r="DC11" s="376"/>
      <c r="DD11" s="376"/>
      <c r="DE11" s="377"/>
      <c r="DF11" s="378"/>
      <c r="DG11" s="378"/>
      <c r="DH11" s="379"/>
      <c r="DI11" s="379"/>
      <c r="DJ11" s="379"/>
      <c r="DK11" s="380"/>
      <c r="DL11" s="381"/>
      <c r="DM11" s="382"/>
      <c r="DN11" s="383"/>
      <c r="DO11" s="372"/>
      <c r="DP11" s="373"/>
      <c r="DQ11" s="376"/>
      <c r="DR11" s="376"/>
      <c r="DS11" s="376"/>
      <c r="DT11" s="376"/>
      <c r="DU11" s="376"/>
      <c r="DV11" s="377"/>
      <c r="DW11" s="378"/>
      <c r="DX11" s="378"/>
      <c r="DY11" s="379"/>
      <c r="DZ11" s="379"/>
      <c r="EA11" s="379"/>
      <c r="EB11" s="380"/>
      <c r="EC11" s="381"/>
      <c r="ED11" s="382"/>
      <c r="EE11" s="383"/>
      <c r="EF11" s="372"/>
      <c r="EG11" s="373"/>
      <c r="EH11" s="376"/>
      <c r="EI11" s="376"/>
      <c r="EJ11" s="376"/>
      <c r="EK11" s="376"/>
      <c r="EL11" s="376"/>
      <c r="EM11" s="377"/>
      <c r="EN11" s="378"/>
      <c r="EO11" s="378"/>
      <c r="EP11" s="379"/>
      <c r="EQ11" s="379"/>
      <c r="ER11" s="379"/>
      <c r="ES11" s="380"/>
      <c r="ET11" s="381"/>
      <c r="EU11" s="382"/>
      <c r="EV11" s="383"/>
      <c r="EW11" s="372"/>
      <c r="EX11" s="373"/>
      <c r="EY11" s="376"/>
      <c r="EZ11" s="376"/>
      <c r="FA11" s="376"/>
      <c r="FB11" s="376"/>
      <c r="FC11" s="376"/>
      <c r="FD11" s="377"/>
      <c r="FE11" s="378"/>
      <c r="FF11" s="378"/>
      <c r="FG11" s="379"/>
      <c r="FH11" s="379"/>
      <c r="FI11" s="379"/>
      <c r="FJ11" s="380"/>
      <c r="FK11" s="381"/>
      <c r="FL11" s="382"/>
      <c r="FM11" s="383"/>
      <c r="FN11" s="372"/>
      <c r="FO11" s="373"/>
    </row>
    <row r="12" spans="1:185" ht="12.6" customHeight="1">
      <c r="A12" s="172" t="s">
        <v>265</v>
      </c>
      <c r="B12" s="376"/>
      <c r="C12" s="376"/>
      <c r="D12" s="376"/>
      <c r="E12" s="376"/>
      <c r="F12" s="376"/>
      <c r="G12" s="365"/>
      <c r="H12" s="366"/>
      <c r="I12" s="366"/>
      <c r="J12" s="367"/>
      <c r="K12" s="367"/>
      <c r="L12" s="367"/>
      <c r="M12" s="368"/>
      <c r="N12" s="369"/>
      <c r="O12" s="370"/>
      <c r="P12" s="371"/>
      <c r="Q12" s="374"/>
      <c r="R12" s="375"/>
      <c r="S12" s="376"/>
      <c r="T12" s="376"/>
      <c r="U12" s="376"/>
      <c r="V12" s="376"/>
      <c r="W12" s="376"/>
      <c r="X12" s="365"/>
      <c r="Y12" s="366"/>
      <c r="Z12" s="366"/>
      <c r="AA12" s="367"/>
      <c r="AB12" s="367"/>
      <c r="AC12" s="367"/>
      <c r="AD12" s="368"/>
      <c r="AE12" s="369"/>
      <c r="AF12" s="370"/>
      <c r="AG12" s="371"/>
      <c r="AH12" s="374"/>
      <c r="AI12" s="375"/>
      <c r="AJ12" s="376"/>
      <c r="AK12" s="376"/>
      <c r="AL12" s="376"/>
      <c r="AM12" s="376"/>
      <c r="AN12" s="376"/>
      <c r="AO12" s="365"/>
      <c r="AP12" s="366"/>
      <c r="AQ12" s="366"/>
      <c r="AR12" s="367"/>
      <c r="AS12" s="367"/>
      <c r="AT12" s="367"/>
      <c r="AU12" s="368"/>
      <c r="AV12" s="369"/>
      <c r="AW12" s="370"/>
      <c r="AX12" s="371"/>
      <c r="AY12" s="374"/>
      <c r="AZ12" s="375"/>
      <c r="BA12" s="376"/>
      <c r="BB12" s="376"/>
      <c r="BC12" s="376"/>
      <c r="BD12" s="376"/>
      <c r="BE12" s="376"/>
      <c r="BF12" s="365"/>
      <c r="BG12" s="366"/>
      <c r="BH12" s="366"/>
      <c r="BI12" s="367"/>
      <c r="BJ12" s="367"/>
      <c r="BK12" s="367"/>
      <c r="BL12" s="368"/>
      <c r="BM12" s="369"/>
      <c r="BN12" s="370"/>
      <c r="BO12" s="371"/>
      <c r="BP12" s="374"/>
      <c r="BQ12" s="375"/>
      <c r="BR12" s="376"/>
      <c r="BS12" s="376"/>
      <c r="BT12" s="376"/>
      <c r="BU12" s="376"/>
      <c r="BV12" s="376"/>
      <c r="BW12" s="365"/>
      <c r="BX12" s="366"/>
      <c r="BY12" s="366"/>
      <c r="BZ12" s="367"/>
      <c r="CA12" s="367"/>
      <c r="CB12" s="367"/>
      <c r="CC12" s="368"/>
      <c r="CD12" s="369"/>
      <c r="CE12" s="370"/>
      <c r="CF12" s="371"/>
      <c r="CG12" s="374"/>
      <c r="CH12" s="375"/>
      <c r="CI12" s="376"/>
      <c r="CJ12" s="376"/>
      <c r="CK12" s="376"/>
      <c r="CL12" s="376"/>
      <c r="CM12" s="376"/>
      <c r="CN12" s="365"/>
      <c r="CO12" s="366"/>
      <c r="CP12" s="366"/>
      <c r="CQ12" s="367"/>
      <c r="CR12" s="367"/>
      <c r="CS12" s="367"/>
      <c r="CT12" s="368"/>
      <c r="CU12" s="369"/>
      <c r="CV12" s="370"/>
      <c r="CW12" s="371"/>
      <c r="CX12" s="374"/>
      <c r="CY12" s="375"/>
      <c r="CZ12" s="376"/>
      <c r="DA12" s="376"/>
      <c r="DB12" s="376"/>
      <c r="DC12" s="376"/>
      <c r="DD12" s="376"/>
      <c r="DE12" s="365"/>
      <c r="DF12" s="366"/>
      <c r="DG12" s="366"/>
      <c r="DH12" s="367"/>
      <c r="DI12" s="367"/>
      <c r="DJ12" s="367"/>
      <c r="DK12" s="368"/>
      <c r="DL12" s="369"/>
      <c r="DM12" s="370"/>
      <c r="DN12" s="371"/>
      <c r="DO12" s="374"/>
      <c r="DP12" s="375"/>
      <c r="DQ12" s="376"/>
      <c r="DR12" s="376"/>
      <c r="DS12" s="376"/>
      <c r="DT12" s="376"/>
      <c r="DU12" s="376"/>
      <c r="DV12" s="365"/>
      <c r="DW12" s="366"/>
      <c r="DX12" s="366"/>
      <c r="DY12" s="367"/>
      <c r="DZ12" s="367"/>
      <c r="EA12" s="367"/>
      <c r="EB12" s="368"/>
      <c r="EC12" s="369"/>
      <c r="ED12" s="370"/>
      <c r="EE12" s="371"/>
      <c r="EF12" s="374"/>
      <c r="EG12" s="375"/>
      <c r="EH12" s="376"/>
      <c r="EI12" s="376"/>
      <c r="EJ12" s="376"/>
      <c r="EK12" s="376"/>
      <c r="EL12" s="376"/>
      <c r="EM12" s="365"/>
      <c r="EN12" s="366"/>
      <c r="EO12" s="366"/>
      <c r="EP12" s="367"/>
      <c r="EQ12" s="367"/>
      <c r="ER12" s="367"/>
      <c r="ES12" s="368"/>
      <c r="ET12" s="369"/>
      <c r="EU12" s="370"/>
      <c r="EV12" s="371"/>
      <c r="EW12" s="374"/>
      <c r="EX12" s="375"/>
      <c r="EY12" s="376"/>
      <c r="EZ12" s="376"/>
      <c r="FA12" s="376"/>
      <c r="FB12" s="376"/>
      <c r="FC12" s="376"/>
      <c r="FD12" s="365"/>
      <c r="FE12" s="366"/>
      <c r="FF12" s="366"/>
      <c r="FG12" s="367"/>
      <c r="FH12" s="367"/>
      <c r="FI12" s="367"/>
      <c r="FJ12" s="368"/>
      <c r="FK12" s="369"/>
      <c r="FL12" s="370"/>
      <c r="FM12" s="371"/>
      <c r="FN12" s="374"/>
      <c r="FO12" s="375"/>
      <c r="FW12" s="173" t="s">
        <v>266</v>
      </c>
      <c r="FX12" s="166" t="s">
        <v>267</v>
      </c>
    </row>
    <row r="13" spans="1:185" ht="12.6" customHeight="1">
      <c r="A13" s="171" t="s">
        <v>412</v>
      </c>
      <c r="B13" s="376"/>
      <c r="C13" s="376"/>
      <c r="D13" s="376"/>
      <c r="E13" s="376"/>
      <c r="F13" s="376"/>
      <c r="G13" s="377"/>
      <c r="H13" s="378"/>
      <c r="I13" s="378"/>
      <c r="J13" s="379"/>
      <c r="K13" s="379"/>
      <c r="L13" s="379"/>
      <c r="M13" s="380"/>
      <c r="N13" s="381"/>
      <c r="O13" s="382"/>
      <c r="P13" s="383"/>
      <c r="Q13" s="372"/>
      <c r="R13" s="373"/>
      <c r="S13" s="376"/>
      <c r="T13" s="376"/>
      <c r="U13" s="376"/>
      <c r="V13" s="376"/>
      <c r="W13" s="376"/>
      <c r="X13" s="377"/>
      <c r="Y13" s="378"/>
      <c r="Z13" s="378"/>
      <c r="AA13" s="379"/>
      <c r="AB13" s="379"/>
      <c r="AC13" s="379"/>
      <c r="AD13" s="380"/>
      <c r="AE13" s="381"/>
      <c r="AF13" s="382"/>
      <c r="AG13" s="383"/>
      <c r="AH13" s="372"/>
      <c r="AI13" s="373"/>
      <c r="AJ13" s="376"/>
      <c r="AK13" s="376"/>
      <c r="AL13" s="376"/>
      <c r="AM13" s="376"/>
      <c r="AN13" s="376"/>
      <c r="AO13" s="377"/>
      <c r="AP13" s="378"/>
      <c r="AQ13" s="378"/>
      <c r="AR13" s="379"/>
      <c r="AS13" s="379"/>
      <c r="AT13" s="379"/>
      <c r="AU13" s="380"/>
      <c r="AV13" s="381"/>
      <c r="AW13" s="382"/>
      <c r="AX13" s="383"/>
      <c r="AY13" s="372"/>
      <c r="AZ13" s="373"/>
      <c r="BA13" s="376"/>
      <c r="BB13" s="376"/>
      <c r="BC13" s="376"/>
      <c r="BD13" s="376"/>
      <c r="BE13" s="376"/>
      <c r="BF13" s="377"/>
      <c r="BG13" s="378"/>
      <c r="BH13" s="378"/>
      <c r="BI13" s="379"/>
      <c r="BJ13" s="379"/>
      <c r="BK13" s="379"/>
      <c r="BL13" s="380"/>
      <c r="BM13" s="381"/>
      <c r="BN13" s="382"/>
      <c r="BO13" s="383"/>
      <c r="BP13" s="372"/>
      <c r="BQ13" s="373"/>
      <c r="BR13" s="376"/>
      <c r="BS13" s="376"/>
      <c r="BT13" s="376"/>
      <c r="BU13" s="376"/>
      <c r="BV13" s="376"/>
      <c r="BW13" s="377"/>
      <c r="BX13" s="378"/>
      <c r="BY13" s="378"/>
      <c r="BZ13" s="379"/>
      <c r="CA13" s="379"/>
      <c r="CB13" s="379"/>
      <c r="CC13" s="380"/>
      <c r="CD13" s="381"/>
      <c r="CE13" s="382"/>
      <c r="CF13" s="383"/>
      <c r="CG13" s="372"/>
      <c r="CH13" s="373"/>
      <c r="CI13" s="376"/>
      <c r="CJ13" s="376"/>
      <c r="CK13" s="376"/>
      <c r="CL13" s="376"/>
      <c r="CM13" s="376"/>
      <c r="CN13" s="377"/>
      <c r="CO13" s="378"/>
      <c r="CP13" s="378"/>
      <c r="CQ13" s="379"/>
      <c r="CR13" s="379"/>
      <c r="CS13" s="379"/>
      <c r="CT13" s="380"/>
      <c r="CU13" s="381"/>
      <c r="CV13" s="382"/>
      <c r="CW13" s="383"/>
      <c r="CX13" s="372"/>
      <c r="CY13" s="373"/>
      <c r="CZ13" s="376"/>
      <c r="DA13" s="376"/>
      <c r="DB13" s="376"/>
      <c r="DC13" s="376"/>
      <c r="DD13" s="376"/>
      <c r="DE13" s="377"/>
      <c r="DF13" s="378"/>
      <c r="DG13" s="378"/>
      <c r="DH13" s="379"/>
      <c r="DI13" s="379"/>
      <c r="DJ13" s="379"/>
      <c r="DK13" s="380"/>
      <c r="DL13" s="381"/>
      <c r="DM13" s="382"/>
      <c r="DN13" s="383"/>
      <c r="DO13" s="372"/>
      <c r="DP13" s="373"/>
      <c r="DQ13" s="376"/>
      <c r="DR13" s="376"/>
      <c r="DS13" s="376"/>
      <c r="DT13" s="376"/>
      <c r="DU13" s="376"/>
      <c r="DV13" s="377"/>
      <c r="DW13" s="378"/>
      <c r="DX13" s="378"/>
      <c r="DY13" s="379"/>
      <c r="DZ13" s="379"/>
      <c r="EA13" s="379"/>
      <c r="EB13" s="380"/>
      <c r="EC13" s="381"/>
      <c r="ED13" s="382"/>
      <c r="EE13" s="383"/>
      <c r="EF13" s="372"/>
      <c r="EG13" s="373"/>
      <c r="EH13" s="376"/>
      <c r="EI13" s="376"/>
      <c r="EJ13" s="376"/>
      <c r="EK13" s="376"/>
      <c r="EL13" s="376"/>
      <c r="EM13" s="377"/>
      <c r="EN13" s="378"/>
      <c r="EO13" s="378"/>
      <c r="EP13" s="379"/>
      <c r="EQ13" s="379"/>
      <c r="ER13" s="379"/>
      <c r="ES13" s="380"/>
      <c r="ET13" s="381"/>
      <c r="EU13" s="382"/>
      <c r="EV13" s="383"/>
      <c r="EW13" s="372"/>
      <c r="EX13" s="373"/>
      <c r="EY13" s="376"/>
      <c r="EZ13" s="376"/>
      <c r="FA13" s="376"/>
      <c r="FB13" s="376"/>
      <c r="FC13" s="376"/>
      <c r="FD13" s="377"/>
      <c r="FE13" s="378"/>
      <c r="FF13" s="378"/>
      <c r="FG13" s="379"/>
      <c r="FH13" s="379"/>
      <c r="FI13" s="379"/>
      <c r="FJ13" s="380"/>
      <c r="FK13" s="381"/>
      <c r="FL13" s="382"/>
      <c r="FM13" s="383"/>
      <c r="FN13" s="372"/>
      <c r="FO13" s="373"/>
    </row>
    <row r="14" spans="1:185" ht="12.6" customHeight="1">
      <c r="A14" s="172" t="s">
        <v>265</v>
      </c>
      <c r="B14" s="376"/>
      <c r="C14" s="376"/>
      <c r="D14" s="376"/>
      <c r="E14" s="376"/>
      <c r="F14" s="376"/>
      <c r="G14" s="365"/>
      <c r="H14" s="366"/>
      <c r="I14" s="366"/>
      <c r="J14" s="367"/>
      <c r="K14" s="367"/>
      <c r="L14" s="367"/>
      <c r="M14" s="368"/>
      <c r="N14" s="369"/>
      <c r="O14" s="370"/>
      <c r="P14" s="371"/>
      <c r="Q14" s="374"/>
      <c r="R14" s="375"/>
      <c r="S14" s="376"/>
      <c r="T14" s="376"/>
      <c r="U14" s="376"/>
      <c r="V14" s="376"/>
      <c r="W14" s="376"/>
      <c r="X14" s="365"/>
      <c r="Y14" s="366"/>
      <c r="Z14" s="366"/>
      <c r="AA14" s="367"/>
      <c r="AB14" s="367"/>
      <c r="AC14" s="367"/>
      <c r="AD14" s="368"/>
      <c r="AE14" s="369"/>
      <c r="AF14" s="370"/>
      <c r="AG14" s="371"/>
      <c r="AH14" s="374"/>
      <c r="AI14" s="375"/>
      <c r="AJ14" s="376"/>
      <c r="AK14" s="376"/>
      <c r="AL14" s="376"/>
      <c r="AM14" s="376"/>
      <c r="AN14" s="376"/>
      <c r="AO14" s="365"/>
      <c r="AP14" s="366"/>
      <c r="AQ14" s="366"/>
      <c r="AR14" s="367"/>
      <c r="AS14" s="367"/>
      <c r="AT14" s="367"/>
      <c r="AU14" s="368"/>
      <c r="AV14" s="369"/>
      <c r="AW14" s="370"/>
      <c r="AX14" s="371"/>
      <c r="AY14" s="374"/>
      <c r="AZ14" s="375"/>
      <c r="BA14" s="376"/>
      <c r="BB14" s="376"/>
      <c r="BC14" s="376"/>
      <c r="BD14" s="376"/>
      <c r="BE14" s="376"/>
      <c r="BF14" s="365"/>
      <c r="BG14" s="366"/>
      <c r="BH14" s="366"/>
      <c r="BI14" s="367"/>
      <c r="BJ14" s="367"/>
      <c r="BK14" s="367"/>
      <c r="BL14" s="368"/>
      <c r="BM14" s="369"/>
      <c r="BN14" s="370"/>
      <c r="BO14" s="371"/>
      <c r="BP14" s="374"/>
      <c r="BQ14" s="375"/>
      <c r="BR14" s="376"/>
      <c r="BS14" s="376"/>
      <c r="BT14" s="376"/>
      <c r="BU14" s="376"/>
      <c r="BV14" s="376"/>
      <c r="BW14" s="365"/>
      <c r="BX14" s="366"/>
      <c r="BY14" s="366"/>
      <c r="BZ14" s="367"/>
      <c r="CA14" s="367"/>
      <c r="CB14" s="367"/>
      <c r="CC14" s="368"/>
      <c r="CD14" s="369"/>
      <c r="CE14" s="370"/>
      <c r="CF14" s="371"/>
      <c r="CG14" s="374"/>
      <c r="CH14" s="375"/>
      <c r="CI14" s="376"/>
      <c r="CJ14" s="376"/>
      <c r="CK14" s="376"/>
      <c r="CL14" s="376"/>
      <c r="CM14" s="376"/>
      <c r="CN14" s="365"/>
      <c r="CO14" s="366"/>
      <c r="CP14" s="366"/>
      <c r="CQ14" s="367"/>
      <c r="CR14" s="367"/>
      <c r="CS14" s="367"/>
      <c r="CT14" s="368"/>
      <c r="CU14" s="369"/>
      <c r="CV14" s="370"/>
      <c r="CW14" s="371"/>
      <c r="CX14" s="374"/>
      <c r="CY14" s="375"/>
      <c r="CZ14" s="376"/>
      <c r="DA14" s="376"/>
      <c r="DB14" s="376"/>
      <c r="DC14" s="376"/>
      <c r="DD14" s="376"/>
      <c r="DE14" s="365"/>
      <c r="DF14" s="366"/>
      <c r="DG14" s="366"/>
      <c r="DH14" s="367"/>
      <c r="DI14" s="367"/>
      <c r="DJ14" s="367"/>
      <c r="DK14" s="368"/>
      <c r="DL14" s="369"/>
      <c r="DM14" s="370"/>
      <c r="DN14" s="371"/>
      <c r="DO14" s="374"/>
      <c r="DP14" s="375"/>
      <c r="DQ14" s="376"/>
      <c r="DR14" s="376"/>
      <c r="DS14" s="376"/>
      <c r="DT14" s="376"/>
      <c r="DU14" s="376"/>
      <c r="DV14" s="365"/>
      <c r="DW14" s="366"/>
      <c r="DX14" s="366"/>
      <c r="DY14" s="367"/>
      <c r="DZ14" s="367"/>
      <c r="EA14" s="367"/>
      <c r="EB14" s="368"/>
      <c r="EC14" s="369"/>
      <c r="ED14" s="370"/>
      <c r="EE14" s="371"/>
      <c r="EF14" s="374"/>
      <c r="EG14" s="375"/>
      <c r="EH14" s="376"/>
      <c r="EI14" s="376"/>
      <c r="EJ14" s="376"/>
      <c r="EK14" s="376"/>
      <c r="EL14" s="376"/>
      <c r="EM14" s="365"/>
      <c r="EN14" s="366"/>
      <c r="EO14" s="366"/>
      <c r="EP14" s="367"/>
      <c r="EQ14" s="367"/>
      <c r="ER14" s="367"/>
      <c r="ES14" s="368"/>
      <c r="ET14" s="369"/>
      <c r="EU14" s="370"/>
      <c r="EV14" s="371"/>
      <c r="EW14" s="374"/>
      <c r="EX14" s="375"/>
      <c r="EY14" s="376"/>
      <c r="EZ14" s="376"/>
      <c r="FA14" s="376"/>
      <c r="FB14" s="376"/>
      <c r="FC14" s="376"/>
      <c r="FD14" s="365"/>
      <c r="FE14" s="366"/>
      <c r="FF14" s="366"/>
      <c r="FG14" s="367"/>
      <c r="FH14" s="367"/>
      <c r="FI14" s="367"/>
      <c r="FJ14" s="368"/>
      <c r="FK14" s="369"/>
      <c r="FL14" s="370"/>
      <c r="FM14" s="371"/>
      <c r="FN14" s="374"/>
      <c r="FO14" s="375"/>
      <c r="FW14" s="173" t="s">
        <v>266</v>
      </c>
      <c r="FX14" s="166" t="s">
        <v>267</v>
      </c>
    </row>
    <row r="15" spans="1:185" ht="12.6" customHeight="1">
      <c r="A15" s="171" t="s">
        <v>371</v>
      </c>
      <c r="B15" s="376"/>
      <c r="C15" s="376"/>
      <c r="D15" s="376"/>
      <c r="E15" s="376"/>
      <c r="F15" s="376"/>
      <c r="G15" s="377"/>
      <c r="H15" s="378"/>
      <c r="I15" s="378"/>
      <c r="J15" s="379"/>
      <c r="K15" s="379"/>
      <c r="L15" s="379"/>
      <c r="M15" s="380"/>
      <c r="N15" s="381"/>
      <c r="O15" s="382"/>
      <c r="P15" s="383"/>
      <c r="Q15" s="372"/>
      <c r="R15" s="373"/>
      <c r="S15" s="376"/>
      <c r="T15" s="376"/>
      <c r="U15" s="376"/>
      <c r="V15" s="376"/>
      <c r="W15" s="376"/>
      <c r="X15" s="377"/>
      <c r="Y15" s="378"/>
      <c r="Z15" s="378"/>
      <c r="AA15" s="379"/>
      <c r="AB15" s="379"/>
      <c r="AC15" s="379"/>
      <c r="AD15" s="380"/>
      <c r="AE15" s="381"/>
      <c r="AF15" s="382"/>
      <c r="AG15" s="383"/>
      <c r="AH15" s="372"/>
      <c r="AI15" s="373"/>
      <c r="AJ15" s="376"/>
      <c r="AK15" s="376"/>
      <c r="AL15" s="376"/>
      <c r="AM15" s="376"/>
      <c r="AN15" s="376"/>
      <c r="AO15" s="377"/>
      <c r="AP15" s="378"/>
      <c r="AQ15" s="378"/>
      <c r="AR15" s="379"/>
      <c r="AS15" s="379"/>
      <c r="AT15" s="379"/>
      <c r="AU15" s="380"/>
      <c r="AV15" s="381"/>
      <c r="AW15" s="382"/>
      <c r="AX15" s="383"/>
      <c r="AY15" s="372"/>
      <c r="AZ15" s="373"/>
      <c r="BA15" s="376"/>
      <c r="BB15" s="376"/>
      <c r="BC15" s="376"/>
      <c r="BD15" s="376"/>
      <c r="BE15" s="376"/>
      <c r="BF15" s="377"/>
      <c r="BG15" s="378"/>
      <c r="BH15" s="378"/>
      <c r="BI15" s="379"/>
      <c r="BJ15" s="379"/>
      <c r="BK15" s="379"/>
      <c r="BL15" s="380"/>
      <c r="BM15" s="381"/>
      <c r="BN15" s="382"/>
      <c r="BO15" s="383"/>
      <c r="BP15" s="372"/>
      <c r="BQ15" s="373"/>
      <c r="BR15" s="376"/>
      <c r="BS15" s="376"/>
      <c r="BT15" s="376"/>
      <c r="BU15" s="376"/>
      <c r="BV15" s="376"/>
      <c r="BW15" s="377"/>
      <c r="BX15" s="378"/>
      <c r="BY15" s="378"/>
      <c r="BZ15" s="379"/>
      <c r="CA15" s="379"/>
      <c r="CB15" s="379"/>
      <c r="CC15" s="380"/>
      <c r="CD15" s="381"/>
      <c r="CE15" s="382"/>
      <c r="CF15" s="383"/>
      <c r="CG15" s="372"/>
      <c r="CH15" s="373"/>
      <c r="CI15" s="376"/>
      <c r="CJ15" s="376"/>
      <c r="CK15" s="376"/>
      <c r="CL15" s="376"/>
      <c r="CM15" s="376"/>
      <c r="CN15" s="377"/>
      <c r="CO15" s="378"/>
      <c r="CP15" s="378"/>
      <c r="CQ15" s="379"/>
      <c r="CR15" s="379"/>
      <c r="CS15" s="379"/>
      <c r="CT15" s="380"/>
      <c r="CU15" s="381"/>
      <c r="CV15" s="382"/>
      <c r="CW15" s="383"/>
      <c r="CX15" s="372"/>
      <c r="CY15" s="373"/>
      <c r="CZ15" s="376"/>
      <c r="DA15" s="376"/>
      <c r="DB15" s="376"/>
      <c r="DC15" s="376"/>
      <c r="DD15" s="376"/>
      <c r="DE15" s="377"/>
      <c r="DF15" s="378"/>
      <c r="DG15" s="378"/>
      <c r="DH15" s="379"/>
      <c r="DI15" s="379"/>
      <c r="DJ15" s="379"/>
      <c r="DK15" s="380"/>
      <c r="DL15" s="381"/>
      <c r="DM15" s="382"/>
      <c r="DN15" s="383"/>
      <c r="DO15" s="372"/>
      <c r="DP15" s="373"/>
      <c r="DQ15" s="376"/>
      <c r="DR15" s="376"/>
      <c r="DS15" s="376"/>
      <c r="DT15" s="376"/>
      <c r="DU15" s="376"/>
      <c r="DV15" s="377"/>
      <c r="DW15" s="378"/>
      <c r="DX15" s="378"/>
      <c r="DY15" s="379"/>
      <c r="DZ15" s="379"/>
      <c r="EA15" s="379"/>
      <c r="EB15" s="380"/>
      <c r="EC15" s="381"/>
      <c r="ED15" s="382"/>
      <c r="EE15" s="383"/>
      <c r="EF15" s="372"/>
      <c r="EG15" s="373"/>
      <c r="EH15" s="376"/>
      <c r="EI15" s="376"/>
      <c r="EJ15" s="376"/>
      <c r="EK15" s="376"/>
      <c r="EL15" s="376"/>
      <c r="EM15" s="377"/>
      <c r="EN15" s="378"/>
      <c r="EO15" s="378"/>
      <c r="EP15" s="379"/>
      <c r="EQ15" s="379"/>
      <c r="ER15" s="379"/>
      <c r="ES15" s="380"/>
      <c r="ET15" s="381"/>
      <c r="EU15" s="382"/>
      <c r="EV15" s="383"/>
      <c r="EW15" s="372"/>
      <c r="EX15" s="373"/>
      <c r="EY15" s="376"/>
      <c r="EZ15" s="376"/>
      <c r="FA15" s="376"/>
      <c r="FB15" s="376"/>
      <c r="FC15" s="376"/>
      <c r="FD15" s="377"/>
      <c r="FE15" s="378"/>
      <c r="FF15" s="378"/>
      <c r="FG15" s="379"/>
      <c r="FH15" s="379"/>
      <c r="FI15" s="379"/>
      <c r="FJ15" s="380"/>
      <c r="FK15" s="381"/>
      <c r="FL15" s="382"/>
      <c r="FM15" s="383"/>
      <c r="FN15" s="372"/>
      <c r="FO15" s="373"/>
    </row>
    <row r="16" spans="1:185" ht="12.6" customHeight="1">
      <c r="A16" s="172" t="s">
        <v>265</v>
      </c>
      <c r="B16" s="376"/>
      <c r="C16" s="376"/>
      <c r="D16" s="376"/>
      <c r="E16" s="376"/>
      <c r="F16" s="376"/>
      <c r="G16" s="365"/>
      <c r="H16" s="366"/>
      <c r="I16" s="366"/>
      <c r="J16" s="367"/>
      <c r="K16" s="367"/>
      <c r="L16" s="367"/>
      <c r="M16" s="368"/>
      <c r="N16" s="369"/>
      <c r="O16" s="370"/>
      <c r="P16" s="371"/>
      <c r="Q16" s="374"/>
      <c r="R16" s="375"/>
      <c r="S16" s="376"/>
      <c r="T16" s="376"/>
      <c r="U16" s="376"/>
      <c r="V16" s="376"/>
      <c r="W16" s="376"/>
      <c r="X16" s="365"/>
      <c r="Y16" s="366"/>
      <c r="Z16" s="366"/>
      <c r="AA16" s="367"/>
      <c r="AB16" s="367"/>
      <c r="AC16" s="367"/>
      <c r="AD16" s="368"/>
      <c r="AE16" s="369"/>
      <c r="AF16" s="370"/>
      <c r="AG16" s="371"/>
      <c r="AH16" s="374"/>
      <c r="AI16" s="375"/>
      <c r="AJ16" s="376"/>
      <c r="AK16" s="376"/>
      <c r="AL16" s="376"/>
      <c r="AM16" s="376"/>
      <c r="AN16" s="376"/>
      <c r="AO16" s="365"/>
      <c r="AP16" s="366"/>
      <c r="AQ16" s="366"/>
      <c r="AR16" s="367"/>
      <c r="AS16" s="367"/>
      <c r="AT16" s="367"/>
      <c r="AU16" s="368"/>
      <c r="AV16" s="369"/>
      <c r="AW16" s="370"/>
      <c r="AX16" s="371"/>
      <c r="AY16" s="374"/>
      <c r="AZ16" s="375"/>
      <c r="BA16" s="376"/>
      <c r="BB16" s="376"/>
      <c r="BC16" s="376"/>
      <c r="BD16" s="376"/>
      <c r="BE16" s="376"/>
      <c r="BF16" s="365"/>
      <c r="BG16" s="366"/>
      <c r="BH16" s="366"/>
      <c r="BI16" s="367"/>
      <c r="BJ16" s="367"/>
      <c r="BK16" s="367"/>
      <c r="BL16" s="368"/>
      <c r="BM16" s="369"/>
      <c r="BN16" s="370"/>
      <c r="BO16" s="371"/>
      <c r="BP16" s="374"/>
      <c r="BQ16" s="375"/>
      <c r="BR16" s="376"/>
      <c r="BS16" s="376"/>
      <c r="BT16" s="376"/>
      <c r="BU16" s="376"/>
      <c r="BV16" s="376"/>
      <c r="BW16" s="365"/>
      <c r="BX16" s="366"/>
      <c r="BY16" s="366"/>
      <c r="BZ16" s="367"/>
      <c r="CA16" s="367"/>
      <c r="CB16" s="367"/>
      <c r="CC16" s="368"/>
      <c r="CD16" s="369"/>
      <c r="CE16" s="370"/>
      <c r="CF16" s="371"/>
      <c r="CG16" s="374"/>
      <c r="CH16" s="375"/>
      <c r="CI16" s="376"/>
      <c r="CJ16" s="376"/>
      <c r="CK16" s="376"/>
      <c r="CL16" s="376"/>
      <c r="CM16" s="376"/>
      <c r="CN16" s="365"/>
      <c r="CO16" s="366"/>
      <c r="CP16" s="366"/>
      <c r="CQ16" s="367"/>
      <c r="CR16" s="367"/>
      <c r="CS16" s="367"/>
      <c r="CT16" s="368"/>
      <c r="CU16" s="369"/>
      <c r="CV16" s="370"/>
      <c r="CW16" s="371"/>
      <c r="CX16" s="374"/>
      <c r="CY16" s="375"/>
      <c r="CZ16" s="376"/>
      <c r="DA16" s="376"/>
      <c r="DB16" s="376"/>
      <c r="DC16" s="376"/>
      <c r="DD16" s="376"/>
      <c r="DE16" s="365"/>
      <c r="DF16" s="366"/>
      <c r="DG16" s="366"/>
      <c r="DH16" s="367"/>
      <c r="DI16" s="367"/>
      <c r="DJ16" s="367"/>
      <c r="DK16" s="368"/>
      <c r="DL16" s="369"/>
      <c r="DM16" s="370"/>
      <c r="DN16" s="371"/>
      <c r="DO16" s="374"/>
      <c r="DP16" s="375"/>
      <c r="DQ16" s="376"/>
      <c r="DR16" s="376"/>
      <c r="DS16" s="376"/>
      <c r="DT16" s="376"/>
      <c r="DU16" s="376"/>
      <c r="DV16" s="365"/>
      <c r="DW16" s="366"/>
      <c r="DX16" s="366"/>
      <c r="DY16" s="367"/>
      <c r="DZ16" s="367"/>
      <c r="EA16" s="367"/>
      <c r="EB16" s="368"/>
      <c r="EC16" s="369"/>
      <c r="ED16" s="370"/>
      <c r="EE16" s="371"/>
      <c r="EF16" s="374"/>
      <c r="EG16" s="375"/>
      <c r="EH16" s="376"/>
      <c r="EI16" s="376"/>
      <c r="EJ16" s="376"/>
      <c r="EK16" s="376"/>
      <c r="EL16" s="376"/>
      <c r="EM16" s="365"/>
      <c r="EN16" s="366"/>
      <c r="EO16" s="366"/>
      <c r="EP16" s="367"/>
      <c r="EQ16" s="367"/>
      <c r="ER16" s="367"/>
      <c r="ES16" s="368"/>
      <c r="ET16" s="369"/>
      <c r="EU16" s="370"/>
      <c r="EV16" s="371"/>
      <c r="EW16" s="374"/>
      <c r="EX16" s="375"/>
      <c r="EY16" s="376"/>
      <c r="EZ16" s="376"/>
      <c r="FA16" s="376"/>
      <c r="FB16" s="376"/>
      <c r="FC16" s="376"/>
      <c r="FD16" s="365"/>
      <c r="FE16" s="366"/>
      <c r="FF16" s="366"/>
      <c r="FG16" s="367"/>
      <c r="FH16" s="367"/>
      <c r="FI16" s="367"/>
      <c r="FJ16" s="368"/>
      <c r="FK16" s="369"/>
      <c r="FL16" s="370"/>
      <c r="FM16" s="371"/>
      <c r="FN16" s="374"/>
      <c r="FO16" s="375"/>
      <c r="FW16" s="173" t="s">
        <v>266</v>
      </c>
      <c r="FX16" s="166" t="s">
        <v>267</v>
      </c>
    </row>
    <row r="17" spans="1:180" ht="12.6" customHeight="1">
      <c r="A17" s="171" t="s">
        <v>264</v>
      </c>
      <c r="B17" s="376"/>
      <c r="C17" s="376"/>
      <c r="D17" s="376"/>
      <c r="E17" s="376"/>
      <c r="F17" s="376"/>
      <c r="G17" s="377"/>
      <c r="H17" s="378"/>
      <c r="I17" s="378"/>
      <c r="J17" s="379"/>
      <c r="K17" s="379"/>
      <c r="L17" s="379"/>
      <c r="M17" s="380"/>
      <c r="N17" s="381"/>
      <c r="O17" s="382"/>
      <c r="P17" s="383"/>
      <c r="Q17" s="372"/>
      <c r="R17" s="373"/>
      <c r="S17" s="376"/>
      <c r="T17" s="376"/>
      <c r="U17" s="376"/>
      <c r="V17" s="376"/>
      <c r="W17" s="376"/>
      <c r="X17" s="377"/>
      <c r="Y17" s="378"/>
      <c r="Z17" s="378"/>
      <c r="AA17" s="379"/>
      <c r="AB17" s="379"/>
      <c r="AC17" s="379"/>
      <c r="AD17" s="380"/>
      <c r="AE17" s="381"/>
      <c r="AF17" s="382"/>
      <c r="AG17" s="383"/>
      <c r="AH17" s="372"/>
      <c r="AI17" s="373"/>
      <c r="AJ17" s="376"/>
      <c r="AK17" s="376"/>
      <c r="AL17" s="376"/>
      <c r="AM17" s="376"/>
      <c r="AN17" s="376"/>
      <c r="AO17" s="377"/>
      <c r="AP17" s="378"/>
      <c r="AQ17" s="378"/>
      <c r="AR17" s="379"/>
      <c r="AS17" s="379"/>
      <c r="AT17" s="379"/>
      <c r="AU17" s="380"/>
      <c r="AV17" s="381"/>
      <c r="AW17" s="382"/>
      <c r="AX17" s="383"/>
      <c r="AY17" s="372"/>
      <c r="AZ17" s="373"/>
      <c r="BA17" s="376"/>
      <c r="BB17" s="376"/>
      <c r="BC17" s="376"/>
      <c r="BD17" s="376"/>
      <c r="BE17" s="376"/>
      <c r="BF17" s="377"/>
      <c r="BG17" s="378"/>
      <c r="BH17" s="378"/>
      <c r="BI17" s="379"/>
      <c r="BJ17" s="379"/>
      <c r="BK17" s="379"/>
      <c r="BL17" s="380"/>
      <c r="BM17" s="381"/>
      <c r="BN17" s="382"/>
      <c r="BO17" s="383"/>
      <c r="BP17" s="372"/>
      <c r="BQ17" s="373"/>
      <c r="BR17" s="376"/>
      <c r="BS17" s="376"/>
      <c r="BT17" s="376"/>
      <c r="BU17" s="376"/>
      <c r="BV17" s="376"/>
      <c r="BW17" s="377"/>
      <c r="BX17" s="378"/>
      <c r="BY17" s="378"/>
      <c r="BZ17" s="379"/>
      <c r="CA17" s="379"/>
      <c r="CB17" s="379"/>
      <c r="CC17" s="380"/>
      <c r="CD17" s="381"/>
      <c r="CE17" s="382"/>
      <c r="CF17" s="383"/>
      <c r="CG17" s="372"/>
      <c r="CH17" s="373"/>
      <c r="CI17" s="376"/>
      <c r="CJ17" s="376"/>
      <c r="CK17" s="376"/>
      <c r="CL17" s="376"/>
      <c r="CM17" s="376"/>
      <c r="CN17" s="377"/>
      <c r="CO17" s="378"/>
      <c r="CP17" s="378"/>
      <c r="CQ17" s="379"/>
      <c r="CR17" s="379"/>
      <c r="CS17" s="379"/>
      <c r="CT17" s="380"/>
      <c r="CU17" s="381"/>
      <c r="CV17" s="382"/>
      <c r="CW17" s="383"/>
      <c r="CX17" s="372"/>
      <c r="CY17" s="373"/>
      <c r="CZ17" s="376"/>
      <c r="DA17" s="376"/>
      <c r="DB17" s="376"/>
      <c r="DC17" s="376"/>
      <c r="DD17" s="376"/>
      <c r="DE17" s="377"/>
      <c r="DF17" s="378"/>
      <c r="DG17" s="378"/>
      <c r="DH17" s="379"/>
      <c r="DI17" s="379"/>
      <c r="DJ17" s="379"/>
      <c r="DK17" s="380"/>
      <c r="DL17" s="381"/>
      <c r="DM17" s="382"/>
      <c r="DN17" s="383"/>
      <c r="DO17" s="372"/>
      <c r="DP17" s="373"/>
      <c r="DQ17" s="376"/>
      <c r="DR17" s="376"/>
      <c r="DS17" s="376"/>
      <c r="DT17" s="376"/>
      <c r="DU17" s="376"/>
      <c r="DV17" s="377"/>
      <c r="DW17" s="378"/>
      <c r="DX17" s="378"/>
      <c r="DY17" s="379"/>
      <c r="DZ17" s="379"/>
      <c r="EA17" s="379"/>
      <c r="EB17" s="380"/>
      <c r="EC17" s="381"/>
      <c r="ED17" s="382"/>
      <c r="EE17" s="383"/>
      <c r="EF17" s="372"/>
      <c r="EG17" s="373"/>
      <c r="EH17" s="376"/>
      <c r="EI17" s="376"/>
      <c r="EJ17" s="376"/>
      <c r="EK17" s="376"/>
      <c r="EL17" s="376"/>
      <c r="EM17" s="377"/>
      <c r="EN17" s="378"/>
      <c r="EO17" s="378"/>
      <c r="EP17" s="379"/>
      <c r="EQ17" s="379"/>
      <c r="ER17" s="379"/>
      <c r="ES17" s="380"/>
      <c r="ET17" s="381"/>
      <c r="EU17" s="382"/>
      <c r="EV17" s="383"/>
      <c r="EW17" s="372"/>
      <c r="EX17" s="373"/>
      <c r="EY17" s="376"/>
      <c r="EZ17" s="376"/>
      <c r="FA17" s="376"/>
      <c r="FB17" s="376"/>
      <c r="FC17" s="376"/>
      <c r="FD17" s="377"/>
      <c r="FE17" s="378"/>
      <c r="FF17" s="378"/>
      <c r="FG17" s="379"/>
      <c r="FH17" s="379"/>
      <c r="FI17" s="379"/>
      <c r="FJ17" s="380"/>
      <c r="FK17" s="381"/>
      <c r="FL17" s="382"/>
      <c r="FM17" s="383"/>
      <c r="FN17" s="372"/>
      <c r="FO17" s="373"/>
    </row>
    <row r="18" spans="1:180" ht="12.6" customHeight="1">
      <c r="A18" s="172" t="s">
        <v>265</v>
      </c>
      <c r="B18" s="376"/>
      <c r="C18" s="376"/>
      <c r="D18" s="376"/>
      <c r="E18" s="376"/>
      <c r="F18" s="376"/>
      <c r="G18" s="365"/>
      <c r="H18" s="366"/>
      <c r="I18" s="366"/>
      <c r="J18" s="367"/>
      <c r="K18" s="367"/>
      <c r="L18" s="367"/>
      <c r="M18" s="368"/>
      <c r="N18" s="369"/>
      <c r="O18" s="370"/>
      <c r="P18" s="371"/>
      <c r="Q18" s="374"/>
      <c r="R18" s="375"/>
      <c r="S18" s="376"/>
      <c r="T18" s="376"/>
      <c r="U18" s="376"/>
      <c r="V18" s="376"/>
      <c r="W18" s="376"/>
      <c r="X18" s="365"/>
      <c r="Y18" s="366"/>
      <c r="Z18" s="366"/>
      <c r="AA18" s="367"/>
      <c r="AB18" s="367"/>
      <c r="AC18" s="367"/>
      <c r="AD18" s="368"/>
      <c r="AE18" s="369"/>
      <c r="AF18" s="370"/>
      <c r="AG18" s="371"/>
      <c r="AH18" s="374"/>
      <c r="AI18" s="375"/>
      <c r="AJ18" s="376"/>
      <c r="AK18" s="376"/>
      <c r="AL18" s="376"/>
      <c r="AM18" s="376"/>
      <c r="AN18" s="376"/>
      <c r="AO18" s="365"/>
      <c r="AP18" s="366"/>
      <c r="AQ18" s="366"/>
      <c r="AR18" s="367"/>
      <c r="AS18" s="367"/>
      <c r="AT18" s="367"/>
      <c r="AU18" s="368"/>
      <c r="AV18" s="369"/>
      <c r="AW18" s="370"/>
      <c r="AX18" s="371"/>
      <c r="AY18" s="374"/>
      <c r="AZ18" s="375"/>
      <c r="BA18" s="376"/>
      <c r="BB18" s="376"/>
      <c r="BC18" s="376"/>
      <c r="BD18" s="376"/>
      <c r="BE18" s="376"/>
      <c r="BF18" s="365"/>
      <c r="BG18" s="366"/>
      <c r="BH18" s="366"/>
      <c r="BI18" s="367"/>
      <c r="BJ18" s="367"/>
      <c r="BK18" s="367"/>
      <c r="BL18" s="368"/>
      <c r="BM18" s="369"/>
      <c r="BN18" s="370"/>
      <c r="BO18" s="371"/>
      <c r="BP18" s="374"/>
      <c r="BQ18" s="375"/>
      <c r="BR18" s="376"/>
      <c r="BS18" s="376"/>
      <c r="BT18" s="376"/>
      <c r="BU18" s="376"/>
      <c r="BV18" s="376"/>
      <c r="BW18" s="365"/>
      <c r="BX18" s="366"/>
      <c r="BY18" s="366"/>
      <c r="BZ18" s="367"/>
      <c r="CA18" s="367"/>
      <c r="CB18" s="367"/>
      <c r="CC18" s="368"/>
      <c r="CD18" s="369"/>
      <c r="CE18" s="370"/>
      <c r="CF18" s="371"/>
      <c r="CG18" s="374"/>
      <c r="CH18" s="375"/>
      <c r="CI18" s="376"/>
      <c r="CJ18" s="376"/>
      <c r="CK18" s="376"/>
      <c r="CL18" s="376"/>
      <c r="CM18" s="376"/>
      <c r="CN18" s="365"/>
      <c r="CO18" s="366"/>
      <c r="CP18" s="366"/>
      <c r="CQ18" s="367"/>
      <c r="CR18" s="367"/>
      <c r="CS18" s="367"/>
      <c r="CT18" s="368"/>
      <c r="CU18" s="369"/>
      <c r="CV18" s="370"/>
      <c r="CW18" s="371"/>
      <c r="CX18" s="374"/>
      <c r="CY18" s="375"/>
      <c r="CZ18" s="376"/>
      <c r="DA18" s="376"/>
      <c r="DB18" s="376"/>
      <c r="DC18" s="376"/>
      <c r="DD18" s="376"/>
      <c r="DE18" s="365"/>
      <c r="DF18" s="366"/>
      <c r="DG18" s="366"/>
      <c r="DH18" s="367"/>
      <c r="DI18" s="367"/>
      <c r="DJ18" s="367"/>
      <c r="DK18" s="368"/>
      <c r="DL18" s="369"/>
      <c r="DM18" s="370"/>
      <c r="DN18" s="371"/>
      <c r="DO18" s="374"/>
      <c r="DP18" s="375"/>
      <c r="DQ18" s="376"/>
      <c r="DR18" s="376"/>
      <c r="DS18" s="376"/>
      <c r="DT18" s="376"/>
      <c r="DU18" s="376"/>
      <c r="DV18" s="365"/>
      <c r="DW18" s="366"/>
      <c r="DX18" s="366"/>
      <c r="DY18" s="367"/>
      <c r="DZ18" s="367"/>
      <c r="EA18" s="367"/>
      <c r="EB18" s="368"/>
      <c r="EC18" s="369"/>
      <c r="ED18" s="370"/>
      <c r="EE18" s="371"/>
      <c r="EF18" s="374"/>
      <c r="EG18" s="375"/>
      <c r="EH18" s="376"/>
      <c r="EI18" s="376"/>
      <c r="EJ18" s="376"/>
      <c r="EK18" s="376"/>
      <c r="EL18" s="376"/>
      <c r="EM18" s="365"/>
      <c r="EN18" s="366"/>
      <c r="EO18" s="366"/>
      <c r="EP18" s="367"/>
      <c r="EQ18" s="367"/>
      <c r="ER18" s="367"/>
      <c r="ES18" s="368"/>
      <c r="ET18" s="369"/>
      <c r="EU18" s="370"/>
      <c r="EV18" s="371"/>
      <c r="EW18" s="374"/>
      <c r="EX18" s="375"/>
      <c r="EY18" s="376"/>
      <c r="EZ18" s="376"/>
      <c r="FA18" s="376"/>
      <c r="FB18" s="376"/>
      <c r="FC18" s="376"/>
      <c r="FD18" s="365"/>
      <c r="FE18" s="366"/>
      <c r="FF18" s="366"/>
      <c r="FG18" s="367"/>
      <c r="FH18" s="367"/>
      <c r="FI18" s="367"/>
      <c r="FJ18" s="368"/>
      <c r="FK18" s="369"/>
      <c r="FL18" s="370"/>
      <c r="FM18" s="371"/>
      <c r="FN18" s="374"/>
      <c r="FO18" s="375"/>
      <c r="FW18" s="173" t="s">
        <v>266</v>
      </c>
      <c r="FX18" s="166" t="s">
        <v>267</v>
      </c>
    </row>
    <row r="19" spans="1:180" ht="12.6" customHeight="1">
      <c r="A19" s="171" t="s">
        <v>268</v>
      </c>
      <c r="B19" s="376"/>
      <c r="C19" s="376"/>
      <c r="D19" s="376"/>
      <c r="E19" s="376"/>
      <c r="F19" s="376"/>
      <c r="G19" s="377"/>
      <c r="H19" s="378"/>
      <c r="I19" s="378"/>
      <c r="J19" s="379"/>
      <c r="K19" s="379"/>
      <c r="L19" s="379"/>
      <c r="M19" s="380"/>
      <c r="N19" s="381"/>
      <c r="O19" s="382"/>
      <c r="P19" s="383"/>
      <c r="Q19" s="372"/>
      <c r="R19" s="373"/>
      <c r="S19" s="376"/>
      <c r="T19" s="376"/>
      <c r="U19" s="376"/>
      <c r="V19" s="376"/>
      <c r="W19" s="376"/>
      <c r="X19" s="377"/>
      <c r="Y19" s="378"/>
      <c r="Z19" s="378"/>
      <c r="AA19" s="379"/>
      <c r="AB19" s="379"/>
      <c r="AC19" s="379"/>
      <c r="AD19" s="380"/>
      <c r="AE19" s="381"/>
      <c r="AF19" s="382"/>
      <c r="AG19" s="383"/>
      <c r="AH19" s="372"/>
      <c r="AI19" s="373"/>
      <c r="AJ19" s="376"/>
      <c r="AK19" s="376"/>
      <c r="AL19" s="376"/>
      <c r="AM19" s="376"/>
      <c r="AN19" s="376"/>
      <c r="AO19" s="377"/>
      <c r="AP19" s="378"/>
      <c r="AQ19" s="378"/>
      <c r="AR19" s="379"/>
      <c r="AS19" s="379"/>
      <c r="AT19" s="379"/>
      <c r="AU19" s="380"/>
      <c r="AV19" s="381"/>
      <c r="AW19" s="382"/>
      <c r="AX19" s="383"/>
      <c r="AY19" s="372"/>
      <c r="AZ19" s="373"/>
      <c r="BA19" s="376"/>
      <c r="BB19" s="376"/>
      <c r="BC19" s="376"/>
      <c r="BD19" s="376"/>
      <c r="BE19" s="376"/>
      <c r="BF19" s="377"/>
      <c r="BG19" s="378"/>
      <c r="BH19" s="378"/>
      <c r="BI19" s="379"/>
      <c r="BJ19" s="379"/>
      <c r="BK19" s="379"/>
      <c r="BL19" s="380"/>
      <c r="BM19" s="381"/>
      <c r="BN19" s="382"/>
      <c r="BO19" s="383"/>
      <c r="BP19" s="372"/>
      <c r="BQ19" s="373"/>
      <c r="BR19" s="376"/>
      <c r="BS19" s="376"/>
      <c r="BT19" s="376"/>
      <c r="BU19" s="376"/>
      <c r="BV19" s="376"/>
      <c r="BW19" s="377"/>
      <c r="BX19" s="378"/>
      <c r="BY19" s="378"/>
      <c r="BZ19" s="379"/>
      <c r="CA19" s="379"/>
      <c r="CB19" s="379"/>
      <c r="CC19" s="380"/>
      <c r="CD19" s="381"/>
      <c r="CE19" s="382"/>
      <c r="CF19" s="383"/>
      <c r="CG19" s="372"/>
      <c r="CH19" s="373"/>
      <c r="CI19" s="376"/>
      <c r="CJ19" s="376"/>
      <c r="CK19" s="376"/>
      <c r="CL19" s="376"/>
      <c r="CM19" s="376"/>
      <c r="CN19" s="377"/>
      <c r="CO19" s="378"/>
      <c r="CP19" s="378"/>
      <c r="CQ19" s="379"/>
      <c r="CR19" s="379"/>
      <c r="CS19" s="379"/>
      <c r="CT19" s="380"/>
      <c r="CU19" s="381"/>
      <c r="CV19" s="382"/>
      <c r="CW19" s="383"/>
      <c r="CX19" s="372"/>
      <c r="CY19" s="373"/>
      <c r="CZ19" s="376"/>
      <c r="DA19" s="376"/>
      <c r="DB19" s="376"/>
      <c r="DC19" s="376"/>
      <c r="DD19" s="376"/>
      <c r="DE19" s="377"/>
      <c r="DF19" s="378"/>
      <c r="DG19" s="378"/>
      <c r="DH19" s="379"/>
      <c r="DI19" s="379"/>
      <c r="DJ19" s="379"/>
      <c r="DK19" s="380"/>
      <c r="DL19" s="381"/>
      <c r="DM19" s="382"/>
      <c r="DN19" s="383"/>
      <c r="DO19" s="372"/>
      <c r="DP19" s="373"/>
      <c r="DQ19" s="376"/>
      <c r="DR19" s="376"/>
      <c r="DS19" s="376"/>
      <c r="DT19" s="376"/>
      <c r="DU19" s="376"/>
      <c r="DV19" s="377"/>
      <c r="DW19" s="378"/>
      <c r="DX19" s="378"/>
      <c r="DY19" s="379"/>
      <c r="DZ19" s="379"/>
      <c r="EA19" s="379"/>
      <c r="EB19" s="380"/>
      <c r="EC19" s="381"/>
      <c r="ED19" s="382"/>
      <c r="EE19" s="383"/>
      <c r="EF19" s="372"/>
      <c r="EG19" s="373"/>
      <c r="EH19" s="376"/>
      <c r="EI19" s="376"/>
      <c r="EJ19" s="376"/>
      <c r="EK19" s="376"/>
      <c r="EL19" s="376"/>
      <c r="EM19" s="377"/>
      <c r="EN19" s="378"/>
      <c r="EO19" s="378"/>
      <c r="EP19" s="379"/>
      <c r="EQ19" s="379"/>
      <c r="ER19" s="379"/>
      <c r="ES19" s="380"/>
      <c r="ET19" s="381"/>
      <c r="EU19" s="382"/>
      <c r="EV19" s="383"/>
      <c r="EW19" s="372"/>
      <c r="EX19" s="373"/>
      <c r="EY19" s="376"/>
      <c r="EZ19" s="376"/>
      <c r="FA19" s="376"/>
      <c r="FB19" s="376"/>
      <c r="FC19" s="376"/>
      <c r="FD19" s="377"/>
      <c r="FE19" s="378"/>
      <c r="FF19" s="378"/>
      <c r="FG19" s="379"/>
      <c r="FH19" s="379"/>
      <c r="FI19" s="379"/>
      <c r="FJ19" s="380"/>
      <c r="FK19" s="381"/>
      <c r="FL19" s="382"/>
      <c r="FM19" s="383"/>
      <c r="FN19" s="372"/>
      <c r="FO19" s="373"/>
    </row>
    <row r="20" spans="1:180" ht="12.6" customHeight="1">
      <c r="A20" s="172" t="s">
        <v>265</v>
      </c>
      <c r="B20" s="376"/>
      <c r="C20" s="376"/>
      <c r="D20" s="376"/>
      <c r="E20" s="376"/>
      <c r="F20" s="376"/>
      <c r="G20" s="365"/>
      <c r="H20" s="366"/>
      <c r="I20" s="366"/>
      <c r="J20" s="367"/>
      <c r="K20" s="367"/>
      <c r="L20" s="367"/>
      <c r="M20" s="368"/>
      <c r="N20" s="369"/>
      <c r="O20" s="370"/>
      <c r="P20" s="371"/>
      <c r="Q20" s="374"/>
      <c r="R20" s="375"/>
      <c r="S20" s="376"/>
      <c r="T20" s="376"/>
      <c r="U20" s="376"/>
      <c r="V20" s="376"/>
      <c r="W20" s="376"/>
      <c r="X20" s="365"/>
      <c r="Y20" s="366"/>
      <c r="Z20" s="366"/>
      <c r="AA20" s="367"/>
      <c r="AB20" s="367"/>
      <c r="AC20" s="367"/>
      <c r="AD20" s="368"/>
      <c r="AE20" s="369"/>
      <c r="AF20" s="370"/>
      <c r="AG20" s="371"/>
      <c r="AH20" s="374"/>
      <c r="AI20" s="375"/>
      <c r="AJ20" s="376"/>
      <c r="AK20" s="376"/>
      <c r="AL20" s="376"/>
      <c r="AM20" s="376"/>
      <c r="AN20" s="376"/>
      <c r="AO20" s="365"/>
      <c r="AP20" s="366"/>
      <c r="AQ20" s="366"/>
      <c r="AR20" s="367"/>
      <c r="AS20" s="367"/>
      <c r="AT20" s="367"/>
      <c r="AU20" s="368"/>
      <c r="AV20" s="369"/>
      <c r="AW20" s="370"/>
      <c r="AX20" s="371"/>
      <c r="AY20" s="374"/>
      <c r="AZ20" s="375"/>
      <c r="BA20" s="376"/>
      <c r="BB20" s="376"/>
      <c r="BC20" s="376"/>
      <c r="BD20" s="376"/>
      <c r="BE20" s="376"/>
      <c r="BF20" s="365"/>
      <c r="BG20" s="366"/>
      <c r="BH20" s="366"/>
      <c r="BI20" s="367"/>
      <c r="BJ20" s="367"/>
      <c r="BK20" s="367"/>
      <c r="BL20" s="368"/>
      <c r="BM20" s="369"/>
      <c r="BN20" s="370"/>
      <c r="BO20" s="371"/>
      <c r="BP20" s="374"/>
      <c r="BQ20" s="375"/>
      <c r="BR20" s="376"/>
      <c r="BS20" s="376"/>
      <c r="BT20" s="376"/>
      <c r="BU20" s="376"/>
      <c r="BV20" s="376"/>
      <c r="BW20" s="365"/>
      <c r="BX20" s="366"/>
      <c r="BY20" s="366"/>
      <c r="BZ20" s="367"/>
      <c r="CA20" s="367"/>
      <c r="CB20" s="367"/>
      <c r="CC20" s="368"/>
      <c r="CD20" s="369"/>
      <c r="CE20" s="370"/>
      <c r="CF20" s="371"/>
      <c r="CG20" s="374"/>
      <c r="CH20" s="375"/>
      <c r="CI20" s="376"/>
      <c r="CJ20" s="376"/>
      <c r="CK20" s="376"/>
      <c r="CL20" s="376"/>
      <c r="CM20" s="376"/>
      <c r="CN20" s="365"/>
      <c r="CO20" s="366"/>
      <c r="CP20" s="366"/>
      <c r="CQ20" s="367"/>
      <c r="CR20" s="367"/>
      <c r="CS20" s="367"/>
      <c r="CT20" s="368"/>
      <c r="CU20" s="369"/>
      <c r="CV20" s="370"/>
      <c r="CW20" s="371"/>
      <c r="CX20" s="374"/>
      <c r="CY20" s="375"/>
      <c r="CZ20" s="376"/>
      <c r="DA20" s="376"/>
      <c r="DB20" s="376"/>
      <c r="DC20" s="376"/>
      <c r="DD20" s="376"/>
      <c r="DE20" s="365"/>
      <c r="DF20" s="366"/>
      <c r="DG20" s="366"/>
      <c r="DH20" s="367"/>
      <c r="DI20" s="367"/>
      <c r="DJ20" s="367"/>
      <c r="DK20" s="368"/>
      <c r="DL20" s="369"/>
      <c r="DM20" s="370"/>
      <c r="DN20" s="371"/>
      <c r="DO20" s="374"/>
      <c r="DP20" s="375"/>
      <c r="DQ20" s="376"/>
      <c r="DR20" s="376"/>
      <c r="DS20" s="376"/>
      <c r="DT20" s="376"/>
      <c r="DU20" s="376"/>
      <c r="DV20" s="365"/>
      <c r="DW20" s="366"/>
      <c r="DX20" s="366"/>
      <c r="DY20" s="367"/>
      <c r="DZ20" s="367"/>
      <c r="EA20" s="367"/>
      <c r="EB20" s="368"/>
      <c r="EC20" s="369"/>
      <c r="ED20" s="370"/>
      <c r="EE20" s="371"/>
      <c r="EF20" s="374"/>
      <c r="EG20" s="375"/>
      <c r="EH20" s="376"/>
      <c r="EI20" s="376"/>
      <c r="EJ20" s="376"/>
      <c r="EK20" s="376"/>
      <c r="EL20" s="376"/>
      <c r="EM20" s="365"/>
      <c r="EN20" s="366"/>
      <c r="EO20" s="366"/>
      <c r="EP20" s="367"/>
      <c r="EQ20" s="367"/>
      <c r="ER20" s="367"/>
      <c r="ES20" s="368"/>
      <c r="ET20" s="369"/>
      <c r="EU20" s="370"/>
      <c r="EV20" s="371"/>
      <c r="EW20" s="374"/>
      <c r="EX20" s="375"/>
      <c r="EY20" s="376"/>
      <c r="EZ20" s="376"/>
      <c r="FA20" s="376"/>
      <c r="FB20" s="376"/>
      <c r="FC20" s="376"/>
      <c r="FD20" s="365"/>
      <c r="FE20" s="366"/>
      <c r="FF20" s="366"/>
      <c r="FG20" s="367"/>
      <c r="FH20" s="367"/>
      <c r="FI20" s="367"/>
      <c r="FJ20" s="368"/>
      <c r="FK20" s="369"/>
      <c r="FL20" s="370"/>
      <c r="FM20" s="371"/>
      <c r="FN20" s="374"/>
      <c r="FO20" s="375"/>
      <c r="FW20" s="173" t="s">
        <v>266</v>
      </c>
      <c r="FX20" s="166" t="s">
        <v>267</v>
      </c>
    </row>
    <row r="21" spans="1:180" ht="12.6" customHeight="1">
      <c r="A21" s="171" t="s">
        <v>269</v>
      </c>
      <c r="B21" s="376"/>
      <c r="C21" s="376"/>
      <c r="D21" s="376"/>
      <c r="E21" s="376"/>
      <c r="F21" s="376"/>
      <c r="G21" s="377"/>
      <c r="H21" s="378"/>
      <c r="I21" s="378"/>
      <c r="J21" s="379"/>
      <c r="K21" s="379"/>
      <c r="L21" s="379"/>
      <c r="M21" s="380"/>
      <c r="N21" s="381"/>
      <c r="O21" s="382"/>
      <c r="P21" s="383"/>
      <c r="Q21" s="372"/>
      <c r="R21" s="373"/>
      <c r="S21" s="376"/>
      <c r="T21" s="376"/>
      <c r="U21" s="376"/>
      <c r="V21" s="376"/>
      <c r="W21" s="376"/>
      <c r="X21" s="377"/>
      <c r="Y21" s="378"/>
      <c r="Z21" s="378"/>
      <c r="AA21" s="379"/>
      <c r="AB21" s="379"/>
      <c r="AC21" s="379"/>
      <c r="AD21" s="380"/>
      <c r="AE21" s="381"/>
      <c r="AF21" s="382"/>
      <c r="AG21" s="383"/>
      <c r="AH21" s="372"/>
      <c r="AI21" s="373"/>
      <c r="AJ21" s="376"/>
      <c r="AK21" s="376"/>
      <c r="AL21" s="376"/>
      <c r="AM21" s="376"/>
      <c r="AN21" s="376"/>
      <c r="AO21" s="377"/>
      <c r="AP21" s="378"/>
      <c r="AQ21" s="378"/>
      <c r="AR21" s="379"/>
      <c r="AS21" s="379"/>
      <c r="AT21" s="379"/>
      <c r="AU21" s="380"/>
      <c r="AV21" s="381"/>
      <c r="AW21" s="382"/>
      <c r="AX21" s="383"/>
      <c r="AY21" s="372"/>
      <c r="AZ21" s="373"/>
      <c r="BA21" s="376"/>
      <c r="BB21" s="376"/>
      <c r="BC21" s="376"/>
      <c r="BD21" s="376"/>
      <c r="BE21" s="376"/>
      <c r="BF21" s="377"/>
      <c r="BG21" s="378"/>
      <c r="BH21" s="378"/>
      <c r="BI21" s="379"/>
      <c r="BJ21" s="379"/>
      <c r="BK21" s="379"/>
      <c r="BL21" s="380"/>
      <c r="BM21" s="381"/>
      <c r="BN21" s="382"/>
      <c r="BO21" s="383"/>
      <c r="BP21" s="372"/>
      <c r="BQ21" s="373"/>
      <c r="BR21" s="376"/>
      <c r="BS21" s="376"/>
      <c r="BT21" s="376"/>
      <c r="BU21" s="376"/>
      <c r="BV21" s="376"/>
      <c r="BW21" s="377"/>
      <c r="BX21" s="378"/>
      <c r="BY21" s="378"/>
      <c r="BZ21" s="379"/>
      <c r="CA21" s="379"/>
      <c r="CB21" s="379"/>
      <c r="CC21" s="380"/>
      <c r="CD21" s="381"/>
      <c r="CE21" s="382"/>
      <c r="CF21" s="383"/>
      <c r="CG21" s="372"/>
      <c r="CH21" s="373"/>
      <c r="CI21" s="376"/>
      <c r="CJ21" s="376"/>
      <c r="CK21" s="376"/>
      <c r="CL21" s="376"/>
      <c r="CM21" s="376"/>
      <c r="CN21" s="377"/>
      <c r="CO21" s="378"/>
      <c r="CP21" s="378"/>
      <c r="CQ21" s="379"/>
      <c r="CR21" s="379"/>
      <c r="CS21" s="379"/>
      <c r="CT21" s="380"/>
      <c r="CU21" s="381"/>
      <c r="CV21" s="382"/>
      <c r="CW21" s="383"/>
      <c r="CX21" s="372"/>
      <c r="CY21" s="373"/>
      <c r="CZ21" s="376"/>
      <c r="DA21" s="376"/>
      <c r="DB21" s="376"/>
      <c r="DC21" s="376"/>
      <c r="DD21" s="376"/>
      <c r="DE21" s="377"/>
      <c r="DF21" s="378"/>
      <c r="DG21" s="378"/>
      <c r="DH21" s="379"/>
      <c r="DI21" s="379"/>
      <c r="DJ21" s="379"/>
      <c r="DK21" s="380"/>
      <c r="DL21" s="381"/>
      <c r="DM21" s="382"/>
      <c r="DN21" s="383"/>
      <c r="DO21" s="372"/>
      <c r="DP21" s="373"/>
      <c r="DQ21" s="376"/>
      <c r="DR21" s="376"/>
      <c r="DS21" s="376"/>
      <c r="DT21" s="376"/>
      <c r="DU21" s="376"/>
      <c r="DV21" s="377"/>
      <c r="DW21" s="378"/>
      <c r="DX21" s="378"/>
      <c r="DY21" s="379"/>
      <c r="DZ21" s="379"/>
      <c r="EA21" s="379"/>
      <c r="EB21" s="380"/>
      <c r="EC21" s="381"/>
      <c r="ED21" s="382"/>
      <c r="EE21" s="383"/>
      <c r="EF21" s="372"/>
      <c r="EG21" s="373"/>
      <c r="EH21" s="376"/>
      <c r="EI21" s="376"/>
      <c r="EJ21" s="376"/>
      <c r="EK21" s="376"/>
      <c r="EL21" s="376"/>
      <c r="EM21" s="377"/>
      <c r="EN21" s="378"/>
      <c r="EO21" s="378"/>
      <c r="EP21" s="379"/>
      <c r="EQ21" s="379"/>
      <c r="ER21" s="379"/>
      <c r="ES21" s="380"/>
      <c r="ET21" s="381"/>
      <c r="EU21" s="382"/>
      <c r="EV21" s="383"/>
      <c r="EW21" s="372"/>
      <c r="EX21" s="373"/>
      <c r="EY21" s="376"/>
      <c r="EZ21" s="376"/>
      <c r="FA21" s="376"/>
      <c r="FB21" s="376"/>
      <c r="FC21" s="376"/>
      <c r="FD21" s="377"/>
      <c r="FE21" s="378"/>
      <c r="FF21" s="378"/>
      <c r="FG21" s="379"/>
      <c r="FH21" s="379"/>
      <c r="FI21" s="379"/>
      <c r="FJ21" s="380"/>
      <c r="FK21" s="381"/>
      <c r="FL21" s="382"/>
      <c r="FM21" s="383"/>
      <c r="FN21" s="372"/>
      <c r="FO21" s="373"/>
    </row>
    <row r="22" spans="1:180" ht="12.6" customHeight="1">
      <c r="A22" s="172" t="s">
        <v>265</v>
      </c>
      <c r="B22" s="376"/>
      <c r="C22" s="376"/>
      <c r="D22" s="376"/>
      <c r="E22" s="376"/>
      <c r="F22" s="376"/>
      <c r="G22" s="365"/>
      <c r="H22" s="366"/>
      <c r="I22" s="366"/>
      <c r="J22" s="367"/>
      <c r="K22" s="367"/>
      <c r="L22" s="367"/>
      <c r="M22" s="368"/>
      <c r="N22" s="369"/>
      <c r="O22" s="370"/>
      <c r="P22" s="371"/>
      <c r="Q22" s="374"/>
      <c r="R22" s="375"/>
      <c r="S22" s="376"/>
      <c r="T22" s="376"/>
      <c r="U22" s="376"/>
      <c r="V22" s="376"/>
      <c r="W22" s="376"/>
      <c r="X22" s="365"/>
      <c r="Y22" s="366"/>
      <c r="Z22" s="366"/>
      <c r="AA22" s="367"/>
      <c r="AB22" s="367"/>
      <c r="AC22" s="367"/>
      <c r="AD22" s="368"/>
      <c r="AE22" s="369"/>
      <c r="AF22" s="370"/>
      <c r="AG22" s="371"/>
      <c r="AH22" s="374"/>
      <c r="AI22" s="375"/>
      <c r="AJ22" s="376"/>
      <c r="AK22" s="376"/>
      <c r="AL22" s="376"/>
      <c r="AM22" s="376"/>
      <c r="AN22" s="376"/>
      <c r="AO22" s="365"/>
      <c r="AP22" s="366"/>
      <c r="AQ22" s="366"/>
      <c r="AR22" s="367"/>
      <c r="AS22" s="367"/>
      <c r="AT22" s="367"/>
      <c r="AU22" s="368"/>
      <c r="AV22" s="369"/>
      <c r="AW22" s="370"/>
      <c r="AX22" s="371"/>
      <c r="AY22" s="374"/>
      <c r="AZ22" s="375"/>
      <c r="BA22" s="376"/>
      <c r="BB22" s="376"/>
      <c r="BC22" s="376"/>
      <c r="BD22" s="376"/>
      <c r="BE22" s="376"/>
      <c r="BF22" s="365"/>
      <c r="BG22" s="366"/>
      <c r="BH22" s="366"/>
      <c r="BI22" s="367"/>
      <c r="BJ22" s="367"/>
      <c r="BK22" s="367"/>
      <c r="BL22" s="368"/>
      <c r="BM22" s="369"/>
      <c r="BN22" s="370"/>
      <c r="BO22" s="371"/>
      <c r="BP22" s="374"/>
      <c r="BQ22" s="375"/>
      <c r="BR22" s="376"/>
      <c r="BS22" s="376"/>
      <c r="BT22" s="376"/>
      <c r="BU22" s="376"/>
      <c r="BV22" s="376"/>
      <c r="BW22" s="365"/>
      <c r="BX22" s="366"/>
      <c r="BY22" s="366"/>
      <c r="BZ22" s="367"/>
      <c r="CA22" s="367"/>
      <c r="CB22" s="367"/>
      <c r="CC22" s="368"/>
      <c r="CD22" s="369"/>
      <c r="CE22" s="370"/>
      <c r="CF22" s="371"/>
      <c r="CG22" s="374"/>
      <c r="CH22" s="375"/>
      <c r="CI22" s="376"/>
      <c r="CJ22" s="376"/>
      <c r="CK22" s="376"/>
      <c r="CL22" s="376"/>
      <c r="CM22" s="376"/>
      <c r="CN22" s="365"/>
      <c r="CO22" s="366"/>
      <c r="CP22" s="366"/>
      <c r="CQ22" s="367"/>
      <c r="CR22" s="367"/>
      <c r="CS22" s="367"/>
      <c r="CT22" s="368"/>
      <c r="CU22" s="369"/>
      <c r="CV22" s="370"/>
      <c r="CW22" s="371"/>
      <c r="CX22" s="374"/>
      <c r="CY22" s="375"/>
      <c r="CZ22" s="376"/>
      <c r="DA22" s="376"/>
      <c r="DB22" s="376"/>
      <c r="DC22" s="376"/>
      <c r="DD22" s="376"/>
      <c r="DE22" s="365"/>
      <c r="DF22" s="366"/>
      <c r="DG22" s="366"/>
      <c r="DH22" s="367"/>
      <c r="DI22" s="367"/>
      <c r="DJ22" s="367"/>
      <c r="DK22" s="368"/>
      <c r="DL22" s="369"/>
      <c r="DM22" s="370"/>
      <c r="DN22" s="371"/>
      <c r="DO22" s="374"/>
      <c r="DP22" s="375"/>
      <c r="DQ22" s="376"/>
      <c r="DR22" s="376"/>
      <c r="DS22" s="376"/>
      <c r="DT22" s="376"/>
      <c r="DU22" s="376"/>
      <c r="DV22" s="365"/>
      <c r="DW22" s="366"/>
      <c r="DX22" s="366"/>
      <c r="DY22" s="367"/>
      <c r="DZ22" s="367"/>
      <c r="EA22" s="367"/>
      <c r="EB22" s="368"/>
      <c r="EC22" s="369"/>
      <c r="ED22" s="370"/>
      <c r="EE22" s="371"/>
      <c r="EF22" s="374"/>
      <c r="EG22" s="375"/>
      <c r="EH22" s="376"/>
      <c r="EI22" s="376"/>
      <c r="EJ22" s="376"/>
      <c r="EK22" s="376"/>
      <c r="EL22" s="376"/>
      <c r="EM22" s="365"/>
      <c r="EN22" s="366"/>
      <c r="EO22" s="366"/>
      <c r="EP22" s="367"/>
      <c r="EQ22" s="367"/>
      <c r="ER22" s="367"/>
      <c r="ES22" s="368"/>
      <c r="ET22" s="369"/>
      <c r="EU22" s="370"/>
      <c r="EV22" s="371"/>
      <c r="EW22" s="374"/>
      <c r="EX22" s="375"/>
      <c r="EY22" s="376"/>
      <c r="EZ22" s="376"/>
      <c r="FA22" s="376"/>
      <c r="FB22" s="376"/>
      <c r="FC22" s="376"/>
      <c r="FD22" s="365"/>
      <c r="FE22" s="366"/>
      <c r="FF22" s="366"/>
      <c r="FG22" s="367"/>
      <c r="FH22" s="367"/>
      <c r="FI22" s="367"/>
      <c r="FJ22" s="368"/>
      <c r="FK22" s="369"/>
      <c r="FL22" s="370"/>
      <c r="FM22" s="371"/>
      <c r="FN22" s="374"/>
      <c r="FO22" s="375"/>
      <c r="FW22" s="173" t="s">
        <v>266</v>
      </c>
      <c r="FX22" s="166" t="s">
        <v>267</v>
      </c>
    </row>
    <row r="23" spans="1:180" ht="12.6" customHeight="1">
      <c r="A23" s="171" t="s">
        <v>270</v>
      </c>
      <c r="B23" s="376"/>
      <c r="C23" s="376"/>
      <c r="D23" s="376"/>
      <c r="E23" s="376"/>
      <c r="F23" s="376"/>
      <c r="G23" s="377"/>
      <c r="H23" s="378"/>
      <c r="I23" s="378"/>
      <c r="J23" s="379"/>
      <c r="K23" s="379"/>
      <c r="L23" s="379"/>
      <c r="M23" s="380"/>
      <c r="N23" s="381"/>
      <c r="O23" s="382"/>
      <c r="P23" s="383"/>
      <c r="Q23" s="372"/>
      <c r="R23" s="373"/>
      <c r="S23" s="376"/>
      <c r="T23" s="376"/>
      <c r="U23" s="376"/>
      <c r="V23" s="376"/>
      <c r="W23" s="376"/>
      <c r="X23" s="377"/>
      <c r="Y23" s="378"/>
      <c r="Z23" s="378"/>
      <c r="AA23" s="379"/>
      <c r="AB23" s="379"/>
      <c r="AC23" s="379"/>
      <c r="AD23" s="380"/>
      <c r="AE23" s="381"/>
      <c r="AF23" s="382"/>
      <c r="AG23" s="383"/>
      <c r="AH23" s="372"/>
      <c r="AI23" s="373"/>
      <c r="AJ23" s="376"/>
      <c r="AK23" s="376"/>
      <c r="AL23" s="376"/>
      <c r="AM23" s="376"/>
      <c r="AN23" s="376"/>
      <c r="AO23" s="377"/>
      <c r="AP23" s="378"/>
      <c r="AQ23" s="378"/>
      <c r="AR23" s="379"/>
      <c r="AS23" s="379"/>
      <c r="AT23" s="379"/>
      <c r="AU23" s="380"/>
      <c r="AV23" s="381"/>
      <c r="AW23" s="382"/>
      <c r="AX23" s="383"/>
      <c r="AY23" s="372"/>
      <c r="AZ23" s="373"/>
      <c r="BA23" s="376"/>
      <c r="BB23" s="376"/>
      <c r="BC23" s="376"/>
      <c r="BD23" s="376"/>
      <c r="BE23" s="376"/>
      <c r="BF23" s="377"/>
      <c r="BG23" s="378"/>
      <c r="BH23" s="378"/>
      <c r="BI23" s="379"/>
      <c r="BJ23" s="379"/>
      <c r="BK23" s="379"/>
      <c r="BL23" s="380"/>
      <c r="BM23" s="381"/>
      <c r="BN23" s="382"/>
      <c r="BO23" s="383"/>
      <c r="BP23" s="372"/>
      <c r="BQ23" s="373"/>
      <c r="BR23" s="376"/>
      <c r="BS23" s="376"/>
      <c r="BT23" s="376"/>
      <c r="BU23" s="376"/>
      <c r="BV23" s="376"/>
      <c r="BW23" s="377"/>
      <c r="BX23" s="378"/>
      <c r="BY23" s="378"/>
      <c r="BZ23" s="379"/>
      <c r="CA23" s="379"/>
      <c r="CB23" s="379"/>
      <c r="CC23" s="380"/>
      <c r="CD23" s="381"/>
      <c r="CE23" s="382"/>
      <c r="CF23" s="383"/>
      <c r="CG23" s="372"/>
      <c r="CH23" s="373"/>
      <c r="CI23" s="376"/>
      <c r="CJ23" s="376"/>
      <c r="CK23" s="376"/>
      <c r="CL23" s="376"/>
      <c r="CM23" s="376"/>
      <c r="CN23" s="377"/>
      <c r="CO23" s="378"/>
      <c r="CP23" s="378"/>
      <c r="CQ23" s="379"/>
      <c r="CR23" s="379"/>
      <c r="CS23" s="379"/>
      <c r="CT23" s="380"/>
      <c r="CU23" s="381"/>
      <c r="CV23" s="382"/>
      <c r="CW23" s="383"/>
      <c r="CX23" s="372"/>
      <c r="CY23" s="373"/>
      <c r="CZ23" s="376"/>
      <c r="DA23" s="376"/>
      <c r="DB23" s="376"/>
      <c r="DC23" s="376"/>
      <c r="DD23" s="376"/>
      <c r="DE23" s="377"/>
      <c r="DF23" s="378"/>
      <c r="DG23" s="378"/>
      <c r="DH23" s="379"/>
      <c r="DI23" s="379"/>
      <c r="DJ23" s="379"/>
      <c r="DK23" s="380"/>
      <c r="DL23" s="381"/>
      <c r="DM23" s="382"/>
      <c r="DN23" s="383"/>
      <c r="DO23" s="372"/>
      <c r="DP23" s="373"/>
      <c r="DQ23" s="376"/>
      <c r="DR23" s="376"/>
      <c r="DS23" s="376"/>
      <c r="DT23" s="376"/>
      <c r="DU23" s="376"/>
      <c r="DV23" s="377"/>
      <c r="DW23" s="378"/>
      <c r="DX23" s="378"/>
      <c r="DY23" s="379"/>
      <c r="DZ23" s="379"/>
      <c r="EA23" s="379"/>
      <c r="EB23" s="380"/>
      <c r="EC23" s="381"/>
      <c r="ED23" s="382"/>
      <c r="EE23" s="383"/>
      <c r="EF23" s="372"/>
      <c r="EG23" s="373"/>
      <c r="EH23" s="376"/>
      <c r="EI23" s="376"/>
      <c r="EJ23" s="376"/>
      <c r="EK23" s="376"/>
      <c r="EL23" s="376"/>
      <c r="EM23" s="377"/>
      <c r="EN23" s="378"/>
      <c r="EO23" s="378"/>
      <c r="EP23" s="379"/>
      <c r="EQ23" s="379"/>
      <c r="ER23" s="379"/>
      <c r="ES23" s="380"/>
      <c r="ET23" s="381"/>
      <c r="EU23" s="382"/>
      <c r="EV23" s="383"/>
      <c r="EW23" s="372"/>
      <c r="EX23" s="373"/>
      <c r="EY23" s="376"/>
      <c r="EZ23" s="376"/>
      <c r="FA23" s="376"/>
      <c r="FB23" s="376"/>
      <c r="FC23" s="376"/>
      <c r="FD23" s="377"/>
      <c r="FE23" s="378"/>
      <c r="FF23" s="378"/>
      <c r="FG23" s="379"/>
      <c r="FH23" s="379"/>
      <c r="FI23" s="379"/>
      <c r="FJ23" s="380"/>
      <c r="FK23" s="381"/>
      <c r="FL23" s="382"/>
      <c r="FM23" s="383"/>
      <c r="FN23" s="372"/>
      <c r="FO23" s="373"/>
    </row>
    <row r="24" spans="1:180" ht="12.6" customHeight="1">
      <c r="A24" s="172" t="s">
        <v>265</v>
      </c>
      <c r="B24" s="376"/>
      <c r="C24" s="376"/>
      <c r="D24" s="376"/>
      <c r="E24" s="376"/>
      <c r="F24" s="376"/>
      <c r="G24" s="365"/>
      <c r="H24" s="366"/>
      <c r="I24" s="366"/>
      <c r="J24" s="367"/>
      <c r="K24" s="367"/>
      <c r="L24" s="367"/>
      <c r="M24" s="368"/>
      <c r="N24" s="369"/>
      <c r="O24" s="370"/>
      <c r="P24" s="371"/>
      <c r="Q24" s="374"/>
      <c r="R24" s="375"/>
      <c r="S24" s="376"/>
      <c r="T24" s="376"/>
      <c r="U24" s="376"/>
      <c r="V24" s="376"/>
      <c r="W24" s="376"/>
      <c r="X24" s="365"/>
      <c r="Y24" s="366"/>
      <c r="Z24" s="366"/>
      <c r="AA24" s="367"/>
      <c r="AB24" s="367"/>
      <c r="AC24" s="367"/>
      <c r="AD24" s="368"/>
      <c r="AE24" s="369"/>
      <c r="AF24" s="370"/>
      <c r="AG24" s="371"/>
      <c r="AH24" s="374"/>
      <c r="AI24" s="375"/>
      <c r="AJ24" s="376"/>
      <c r="AK24" s="376"/>
      <c r="AL24" s="376"/>
      <c r="AM24" s="376"/>
      <c r="AN24" s="376"/>
      <c r="AO24" s="365"/>
      <c r="AP24" s="366"/>
      <c r="AQ24" s="366"/>
      <c r="AR24" s="367"/>
      <c r="AS24" s="367"/>
      <c r="AT24" s="367"/>
      <c r="AU24" s="368"/>
      <c r="AV24" s="369"/>
      <c r="AW24" s="370"/>
      <c r="AX24" s="371"/>
      <c r="AY24" s="374"/>
      <c r="AZ24" s="375"/>
      <c r="BA24" s="376"/>
      <c r="BB24" s="376"/>
      <c r="BC24" s="376"/>
      <c r="BD24" s="376"/>
      <c r="BE24" s="376"/>
      <c r="BF24" s="365"/>
      <c r="BG24" s="366"/>
      <c r="BH24" s="366"/>
      <c r="BI24" s="367"/>
      <c r="BJ24" s="367"/>
      <c r="BK24" s="367"/>
      <c r="BL24" s="368"/>
      <c r="BM24" s="369"/>
      <c r="BN24" s="370"/>
      <c r="BO24" s="371"/>
      <c r="BP24" s="374"/>
      <c r="BQ24" s="375"/>
      <c r="BR24" s="376"/>
      <c r="BS24" s="376"/>
      <c r="BT24" s="376"/>
      <c r="BU24" s="376"/>
      <c r="BV24" s="376"/>
      <c r="BW24" s="365"/>
      <c r="BX24" s="366"/>
      <c r="BY24" s="366"/>
      <c r="BZ24" s="367"/>
      <c r="CA24" s="367"/>
      <c r="CB24" s="367"/>
      <c r="CC24" s="368"/>
      <c r="CD24" s="369"/>
      <c r="CE24" s="370"/>
      <c r="CF24" s="371"/>
      <c r="CG24" s="374"/>
      <c r="CH24" s="375"/>
      <c r="CI24" s="376"/>
      <c r="CJ24" s="376"/>
      <c r="CK24" s="376"/>
      <c r="CL24" s="376"/>
      <c r="CM24" s="376"/>
      <c r="CN24" s="365"/>
      <c r="CO24" s="366"/>
      <c r="CP24" s="366"/>
      <c r="CQ24" s="367"/>
      <c r="CR24" s="367"/>
      <c r="CS24" s="367"/>
      <c r="CT24" s="368"/>
      <c r="CU24" s="369"/>
      <c r="CV24" s="370"/>
      <c r="CW24" s="371"/>
      <c r="CX24" s="374"/>
      <c r="CY24" s="375"/>
      <c r="CZ24" s="376"/>
      <c r="DA24" s="376"/>
      <c r="DB24" s="376"/>
      <c r="DC24" s="376"/>
      <c r="DD24" s="376"/>
      <c r="DE24" s="365"/>
      <c r="DF24" s="366"/>
      <c r="DG24" s="366"/>
      <c r="DH24" s="367"/>
      <c r="DI24" s="367"/>
      <c r="DJ24" s="367"/>
      <c r="DK24" s="368"/>
      <c r="DL24" s="369"/>
      <c r="DM24" s="370"/>
      <c r="DN24" s="371"/>
      <c r="DO24" s="374"/>
      <c r="DP24" s="375"/>
      <c r="DQ24" s="376"/>
      <c r="DR24" s="376"/>
      <c r="DS24" s="376"/>
      <c r="DT24" s="376"/>
      <c r="DU24" s="376"/>
      <c r="DV24" s="365"/>
      <c r="DW24" s="366"/>
      <c r="DX24" s="366"/>
      <c r="DY24" s="367"/>
      <c r="DZ24" s="367"/>
      <c r="EA24" s="367"/>
      <c r="EB24" s="368"/>
      <c r="EC24" s="369"/>
      <c r="ED24" s="370"/>
      <c r="EE24" s="371"/>
      <c r="EF24" s="374"/>
      <c r="EG24" s="375"/>
      <c r="EH24" s="376"/>
      <c r="EI24" s="376"/>
      <c r="EJ24" s="376"/>
      <c r="EK24" s="376"/>
      <c r="EL24" s="376"/>
      <c r="EM24" s="365"/>
      <c r="EN24" s="366"/>
      <c r="EO24" s="366"/>
      <c r="EP24" s="367"/>
      <c r="EQ24" s="367"/>
      <c r="ER24" s="367"/>
      <c r="ES24" s="368"/>
      <c r="ET24" s="369"/>
      <c r="EU24" s="370"/>
      <c r="EV24" s="371"/>
      <c r="EW24" s="374"/>
      <c r="EX24" s="375"/>
      <c r="EY24" s="376"/>
      <c r="EZ24" s="376"/>
      <c r="FA24" s="376"/>
      <c r="FB24" s="376"/>
      <c r="FC24" s="376"/>
      <c r="FD24" s="365"/>
      <c r="FE24" s="366"/>
      <c r="FF24" s="366"/>
      <c r="FG24" s="367"/>
      <c r="FH24" s="367"/>
      <c r="FI24" s="367"/>
      <c r="FJ24" s="368"/>
      <c r="FK24" s="369"/>
      <c r="FL24" s="370"/>
      <c r="FM24" s="371"/>
      <c r="FN24" s="374"/>
      <c r="FO24" s="375"/>
      <c r="FW24" s="173" t="s">
        <v>266</v>
      </c>
      <c r="FX24" s="166" t="s">
        <v>267</v>
      </c>
    </row>
    <row r="25" spans="1:180" ht="12.6" customHeight="1">
      <c r="A25" s="171" t="s">
        <v>271</v>
      </c>
      <c r="B25" s="376"/>
      <c r="C25" s="376"/>
      <c r="D25" s="376"/>
      <c r="E25" s="376"/>
      <c r="F25" s="376"/>
      <c r="G25" s="377"/>
      <c r="H25" s="378"/>
      <c r="I25" s="378"/>
      <c r="J25" s="379"/>
      <c r="K25" s="379"/>
      <c r="L25" s="379"/>
      <c r="M25" s="380"/>
      <c r="N25" s="381"/>
      <c r="O25" s="382"/>
      <c r="P25" s="383"/>
      <c r="Q25" s="372"/>
      <c r="R25" s="373"/>
      <c r="S25" s="376"/>
      <c r="T25" s="376"/>
      <c r="U25" s="376"/>
      <c r="V25" s="376"/>
      <c r="W25" s="376"/>
      <c r="X25" s="377"/>
      <c r="Y25" s="378"/>
      <c r="Z25" s="378"/>
      <c r="AA25" s="379"/>
      <c r="AB25" s="379"/>
      <c r="AC25" s="379"/>
      <c r="AD25" s="380"/>
      <c r="AE25" s="381"/>
      <c r="AF25" s="382"/>
      <c r="AG25" s="383"/>
      <c r="AH25" s="372"/>
      <c r="AI25" s="373"/>
      <c r="AJ25" s="376"/>
      <c r="AK25" s="376"/>
      <c r="AL25" s="376"/>
      <c r="AM25" s="376"/>
      <c r="AN25" s="376"/>
      <c r="AO25" s="377"/>
      <c r="AP25" s="378"/>
      <c r="AQ25" s="378"/>
      <c r="AR25" s="379"/>
      <c r="AS25" s="379"/>
      <c r="AT25" s="379"/>
      <c r="AU25" s="380"/>
      <c r="AV25" s="381"/>
      <c r="AW25" s="382"/>
      <c r="AX25" s="383"/>
      <c r="AY25" s="372"/>
      <c r="AZ25" s="373"/>
      <c r="BA25" s="376"/>
      <c r="BB25" s="376"/>
      <c r="BC25" s="376"/>
      <c r="BD25" s="376"/>
      <c r="BE25" s="376"/>
      <c r="BF25" s="377"/>
      <c r="BG25" s="378"/>
      <c r="BH25" s="378"/>
      <c r="BI25" s="379"/>
      <c r="BJ25" s="379"/>
      <c r="BK25" s="379"/>
      <c r="BL25" s="380"/>
      <c r="BM25" s="381"/>
      <c r="BN25" s="382"/>
      <c r="BO25" s="383"/>
      <c r="BP25" s="372"/>
      <c r="BQ25" s="373"/>
      <c r="BR25" s="376"/>
      <c r="BS25" s="376"/>
      <c r="BT25" s="376"/>
      <c r="BU25" s="376"/>
      <c r="BV25" s="376"/>
      <c r="BW25" s="377"/>
      <c r="BX25" s="378"/>
      <c r="BY25" s="378"/>
      <c r="BZ25" s="379"/>
      <c r="CA25" s="379"/>
      <c r="CB25" s="379"/>
      <c r="CC25" s="380"/>
      <c r="CD25" s="381"/>
      <c r="CE25" s="382"/>
      <c r="CF25" s="383"/>
      <c r="CG25" s="372"/>
      <c r="CH25" s="373"/>
      <c r="CI25" s="376"/>
      <c r="CJ25" s="376"/>
      <c r="CK25" s="376"/>
      <c r="CL25" s="376"/>
      <c r="CM25" s="376"/>
      <c r="CN25" s="377"/>
      <c r="CO25" s="378"/>
      <c r="CP25" s="378"/>
      <c r="CQ25" s="379"/>
      <c r="CR25" s="379"/>
      <c r="CS25" s="379"/>
      <c r="CT25" s="380"/>
      <c r="CU25" s="381"/>
      <c r="CV25" s="382"/>
      <c r="CW25" s="383"/>
      <c r="CX25" s="372"/>
      <c r="CY25" s="373"/>
      <c r="CZ25" s="376"/>
      <c r="DA25" s="376"/>
      <c r="DB25" s="376"/>
      <c r="DC25" s="376"/>
      <c r="DD25" s="376"/>
      <c r="DE25" s="377"/>
      <c r="DF25" s="378"/>
      <c r="DG25" s="378"/>
      <c r="DH25" s="379"/>
      <c r="DI25" s="379"/>
      <c r="DJ25" s="379"/>
      <c r="DK25" s="380"/>
      <c r="DL25" s="381"/>
      <c r="DM25" s="382"/>
      <c r="DN25" s="383"/>
      <c r="DO25" s="372"/>
      <c r="DP25" s="373"/>
      <c r="DQ25" s="376"/>
      <c r="DR25" s="376"/>
      <c r="DS25" s="376"/>
      <c r="DT25" s="376"/>
      <c r="DU25" s="376"/>
      <c r="DV25" s="377"/>
      <c r="DW25" s="378"/>
      <c r="DX25" s="378"/>
      <c r="DY25" s="379"/>
      <c r="DZ25" s="379"/>
      <c r="EA25" s="379"/>
      <c r="EB25" s="380"/>
      <c r="EC25" s="381"/>
      <c r="ED25" s="382"/>
      <c r="EE25" s="383"/>
      <c r="EF25" s="372"/>
      <c r="EG25" s="373"/>
      <c r="EH25" s="376"/>
      <c r="EI25" s="376"/>
      <c r="EJ25" s="376"/>
      <c r="EK25" s="376"/>
      <c r="EL25" s="376"/>
      <c r="EM25" s="377"/>
      <c r="EN25" s="378"/>
      <c r="EO25" s="378"/>
      <c r="EP25" s="379"/>
      <c r="EQ25" s="379"/>
      <c r="ER25" s="379"/>
      <c r="ES25" s="380"/>
      <c r="ET25" s="381"/>
      <c r="EU25" s="382"/>
      <c r="EV25" s="383"/>
      <c r="EW25" s="372"/>
      <c r="EX25" s="373"/>
      <c r="EY25" s="376"/>
      <c r="EZ25" s="376"/>
      <c r="FA25" s="376"/>
      <c r="FB25" s="376"/>
      <c r="FC25" s="376"/>
      <c r="FD25" s="377"/>
      <c r="FE25" s="378"/>
      <c r="FF25" s="378"/>
      <c r="FG25" s="379"/>
      <c r="FH25" s="379"/>
      <c r="FI25" s="379"/>
      <c r="FJ25" s="380"/>
      <c r="FK25" s="381"/>
      <c r="FL25" s="382"/>
      <c r="FM25" s="383"/>
      <c r="FN25" s="372"/>
      <c r="FO25" s="373"/>
    </row>
    <row r="26" spans="1:180" ht="12.6" customHeight="1">
      <c r="A26" s="172" t="s">
        <v>265</v>
      </c>
      <c r="B26" s="376"/>
      <c r="C26" s="376"/>
      <c r="D26" s="376"/>
      <c r="E26" s="376"/>
      <c r="F26" s="376"/>
      <c r="G26" s="365"/>
      <c r="H26" s="366"/>
      <c r="I26" s="366"/>
      <c r="J26" s="367"/>
      <c r="K26" s="367"/>
      <c r="L26" s="367"/>
      <c r="M26" s="368"/>
      <c r="N26" s="369"/>
      <c r="O26" s="370"/>
      <c r="P26" s="371"/>
      <c r="Q26" s="374"/>
      <c r="R26" s="375"/>
      <c r="S26" s="376"/>
      <c r="T26" s="376"/>
      <c r="U26" s="376"/>
      <c r="V26" s="376"/>
      <c r="W26" s="376"/>
      <c r="X26" s="365"/>
      <c r="Y26" s="366"/>
      <c r="Z26" s="366"/>
      <c r="AA26" s="367"/>
      <c r="AB26" s="367"/>
      <c r="AC26" s="367"/>
      <c r="AD26" s="368"/>
      <c r="AE26" s="369"/>
      <c r="AF26" s="370"/>
      <c r="AG26" s="371"/>
      <c r="AH26" s="374"/>
      <c r="AI26" s="375"/>
      <c r="AJ26" s="376"/>
      <c r="AK26" s="376"/>
      <c r="AL26" s="376"/>
      <c r="AM26" s="376"/>
      <c r="AN26" s="376"/>
      <c r="AO26" s="365"/>
      <c r="AP26" s="366"/>
      <c r="AQ26" s="366"/>
      <c r="AR26" s="367"/>
      <c r="AS26" s="367"/>
      <c r="AT26" s="367"/>
      <c r="AU26" s="368"/>
      <c r="AV26" s="369"/>
      <c r="AW26" s="370"/>
      <c r="AX26" s="371"/>
      <c r="AY26" s="374"/>
      <c r="AZ26" s="375"/>
      <c r="BA26" s="376"/>
      <c r="BB26" s="376"/>
      <c r="BC26" s="376"/>
      <c r="BD26" s="376"/>
      <c r="BE26" s="376"/>
      <c r="BF26" s="365"/>
      <c r="BG26" s="366"/>
      <c r="BH26" s="366"/>
      <c r="BI26" s="367"/>
      <c r="BJ26" s="367"/>
      <c r="BK26" s="367"/>
      <c r="BL26" s="368"/>
      <c r="BM26" s="369"/>
      <c r="BN26" s="370"/>
      <c r="BO26" s="371"/>
      <c r="BP26" s="374"/>
      <c r="BQ26" s="375"/>
      <c r="BR26" s="376"/>
      <c r="BS26" s="376"/>
      <c r="BT26" s="376"/>
      <c r="BU26" s="376"/>
      <c r="BV26" s="376"/>
      <c r="BW26" s="365"/>
      <c r="BX26" s="366"/>
      <c r="BY26" s="366"/>
      <c r="BZ26" s="367"/>
      <c r="CA26" s="367"/>
      <c r="CB26" s="367"/>
      <c r="CC26" s="368"/>
      <c r="CD26" s="369"/>
      <c r="CE26" s="370"/>
      <c r="CF26" s="371"/>
      <c r="CG26" s="374"/>
      <c r="CH26" s="375"/>
      <c r="CI26" s="376"/>
      <c r="CJ26" s="376"/>
      <c r="CK26" s="376"/>
      <c r="CL26" s="376"/>
      <c r="CM26" s="376"/>
      <c r="CN26" s="365"/>
      <c r="CO26" s="366"/>
      <c r="CP26" s="366"/>
      <c r="CQ26" s="367"/>
      <c r="CR26" s="367"/>
      <c r="CS26" s="367"/>
      <c r="CT26" s="368"/>
      <c r="CU26" s="369"/>
      <c r="CV26" s="370"/>
      <c r="CW26" s="371"/>
      <c r="CX26" s="374"/>
      <c r="CY26" s="375"/>
      <c r="CZ26" s="376"/>
      <c r="DA26" s="376"/>
      <c r="DB26" s="376"/>
      <c r="DC26" s="376"/>
      <c r="DD26" s="376"/>
      <c r="DE26" s="365"/>
      <c r="DF26" s="366"/>
      <c r="DG26" s="366"/>
      <c r="DH26" s="367"/>
      <c r="DI26" s="367"/>
      <c r="DJ26" s="367"/>
      <c r="DK26" s="368"/>
      <c r="DL26" s="369"/>
      <c r="DM26" s="370"/>
      <c r="DN26" s="371"/>
      <c r="DO26" s="374"/>
      <c r="DP26" s="375"/>
      <c r="DQ26" s="376"/>
      <c r="DR26" s="376"/>
      <c r="DS26" s="376"/>
      <c r="DT26" s="376"/>
      <c r="DU26" s="376"/>
      <c r="DV26" s="365"/>
      <c r="DW26" s="366"/>
      <c r="DX26" s="366"/>
      <c r="DY26" s="367"/>
      <c r="DZ26" s="367"/>
      <c r="EA26" s="367"/>
      <c r="EB26" s="368"/>
      <c r="EC26" s="369"/>
      <c r="ED26" s="370"/>
      <c r="EE26" s="371"/>
      <c r="EF26" s="374"/>
      <c r="EG26" s="375"/>
      <c r="EH26" s="376"/>
      <c r="EI26" s="376"/>
      <c r="EJ26" s="376"/>
      <c r="EK26" s="376"/>
      <c r="EL26" s="376"/>
      <c r="EM26" s="365"/>
      <c r="EN26" s="366"/>
      <c r="EO26" s="366"/>
      <c r="EP26" s="367"/>
      <c r="EQ26" s="367"/>
      <c r="ER26" s="367"/>
      <c r="ES26" s="368"/>
      <c r="ET26" s="369"/>
      <c r="EU26" s="370"/>
      <c r="EV26" s="371"/>
      <c r="EW26" s="374"/>
      <c r="EX26" s="375"/>
      <c r="EY26" s="376"/>
      <c r="EZ26" s="376"/>
      <c r="FA26" s="376"/>
      <c r="FB26" s="376"/>
      <c r="FC26" s="376"/>
      <c r="FD26" s="365"/>
      <c r="FE26" s="366"/>
      <c r="FF26" s="366"/>
      <c r="FG26" s="367"/>
      <c r="FH26" s="367"/>
      <c r="FI26" s="367"/>
      <c r="FJ26" s="368"/>
      <c r="FK26" s="369"/>
      <c r="FL26" s="370"/>
      <c r="FM26" s="371"/>
      <c r="FN26" s="374"/>
      <c r="FO26" s="375"/>
      <c r="FW26" s="173" t="s">
        <v>266</v>
      </c>
      <c r="FX26" s="166" t="s">
        <v>267</v>
      </c>
    </row>
    <row r="27" spans="1:180" ht="12.6" customHeight="1">
      <c r="A27" s="171" t="s">
        <v>272</v>
      </c>
      <c r="B27" s="376"/>
      <c r="C27" s="376"/>
      <c r="D27" s="376"/>
      <c r="E27" s="376"/>
      <c r="F27" s="376"/>
      <c r="G27" s="377"/>
      <c r="H27" s="378"/>
      <c r="I27" s="378"/>
      <c r="J27" s="379"/>
      <c r="K27" s="379"/>
      <c r="L27" s="379"/>
      <c r="M27" s="380"/>
      <c r="N27" s="381"/>
      <c r="O27" s="382"/>
      <c r="P27" s="383"/>
      <c r="Q27" s="372"/>
      <c r="R27" s="373"/>
      <c r="S27" s="376"/>
      <c r="T27" s="376"/>
      <c r="U27" s="376"/>
      <c r="V27" s="376"/>
      <c r="W27" s="376"/>
      <c r="X27" s="377"/>
      <c r="Y27" s="378"/>
      <c r="Z27" s="378"/>
      <c r="AA27" s="379"/>
      <c r="AB27" s="379"/>
      <c r="AC27" s="379"/>
      <c r="AD27" s="380"/>
      <c r="AE27" s="381"/>
      <c r="AF27" s="382"/>
      <c r="AG27" s="383"/>
      <c r="AH27" s="372"/>
      <c r="AI27" s="373"/>
      <c r="AJ27" s="376"/>
      <c r="AK27" s="376"/>
      <c r="AL27" s="376"/>
      <c r="AM27" s="376"/>
      <c r="AN27" s="376"/>
      <c r="AO27" s="377"/>
      <c r="AP27" s="378"/>
      <c r="AQ27" s="378"/>
      <c r="AR27" s="379"/>
      <c r="AS27" s="379"/>
      <c r="AT27" s="379"/>
      <c r="AU27" s="380"/>
      <c r="AV27" s="381"/>
      <c r="AW27" s="382"/>
      <c r="AX27" s="383"/>
      <c r="AY27" s="372"/>
      <c r="AZ27" s="373"/>
      <c r="BA27" s="376"/>
      <c r="BB27" s="376"/>
      <c r="BC27" s="376"/>
      <c r="BD27" s="376"/>
      <c r="BE27" s="376"/>
      <c r="BF27" s="377"/>
      <c r="BG27" s="378"/>
      <c r="BH27" s="378"/>
      <c r="BI27" s="379"/>
      <c r="BJ27" s="379"/>
      <c r="BK27" s="379"/>
      <c r="BL27" s="380"/>
      <c r="BM27" s="381"/>
      <c r="BN27" s="382"/>
      <c r="BO27" s="383"/>
      <c r="BP27" s="372"/>
      <c r="BQ27" s="373"/>
      <c r="BR27" s="376"/>
      <c r="BS27" s="376"/>
      <c r="BT27" s="376"/>
      <c r="BU27" s="376"/>
      <c r="BV27" s="376"/>
      <c r="BW27" s="377"/>
      <c r="BX27" s="378"/>
      <c r="BY27" s="378"/>
      <c r="BZ27" s="379"/>
      <c r="CA27" s="379"/>
      <c r="CB27" s="379"/>
      <c r="CC27" s="380"/>
      <c r="CD27" s="381"/>
      <c r="CE27" s="382"/>
      <c r="CF27" s="383"/>
      <c r="CG27" s="372"/>
      <c r="CH27" s="373"/>
      <c r="CI27" s="376"/>
      <c r="CJ27" s="376"/>
      <c r="CK27" s="376"/>
      <c r="CL27" s="376"/>
      <c r="CM27" s="376"/>
      <c r="CN27" s="377"/>
      <c r="CO27" s="378"/>
      <c r="CP27" s="378"/>
      <c r="CQ27" s="379"/>
      <c r="CR27" s="379"/>
      <c r="CS27" s="379"/>
      <c r="CT27" s="380"/>
      <c r="CU27" s="381"/>
      <c r="CV27" s="382"/>
      <c r="CW27" s="383"/>
      <c r="CX27" s="372"/>
      <c r="CY27" s="373"/>
      <c r="CZ27" s="376"/>
      <c r="DA27" s="376"/>
      <c r="DB27" s="376"/>
      <c r="DC27" s="376"/>
      <c r="DD27" s="376"/>
      <c r="DE27" s="377"/>
      <c r="DF27" s="378"/>
      <c r="DG27" s="378"/>
      <c r="DH27" s="379"/>
      <c r="DI27" s="379"/>
      <c r="DJ27" s="379"/>
      <c r="DK27" s="380"/>
      <c r="DL27" s="381"/>
      <c r="DM27" s="382"/>
      <c r="DN27" s="383"/>
      <c r="DO27" s="372"/>
      <c r="DP27" s="373"/>
      <c r="DQ27" s="376"/>
      <c r="DR27" s="376"/>
      <c r="DS27" s="376"/>
      <c r="DT27" s="376"/>
      <c r="DU27" s="376"/>
      <c r="DV27" s="377"/>
      <c r="DW27" s="378"/>
      <c r="DX27" s="378"/>
      <c r="DY27" s="379"/>
      <c r="DZ27" s="379"/>
      <c r="EA27" s="379"/>
      <c r="EB27" s="380"/>
      <c r="EC27" s="381"/>
      <c r="ED27" s="382"/>
      <c r="EE27" s="383"/>
      <c r="EF27" s="372"/>
      <c r="EG27" s="373"/>
      <c r="EH27" s="376"/>
      <c r="EI27" s="376"/>
      <c r="EJ27" s="376"/>
      <c r="EK27" s="376"/>
      <c r="EL27" s="376"/>
      <c r="EM27" s="377"/>
      <c r="EN27" s="378"/>
      <c r="EO27" s="378"/>
      <c r="EP27" s="379"/>
      <c r="EQ27" s="379"/>
      <c r="ER27" s="379"/>
      <c r="ES27" s="380"/>
      <c r="ET27" s="381"/>
      <c r="EU27" s="382"/>
      <c r="EV27" s="383"/>
      <c r="EW27" s="372"/>
      <c r="EX27" s="373"/>
      <c r="EY27" s="376"/>
      <c r="EZ27" s="376"/>
      <c r="FA27" s="376"/>
      <c r="FB27" s="376"/>
      <c r="FC27" s="376"/>
      <c r="FD27" s="377"/>
      <c r="FE27" s="378"/>
      <c r="FF27" s="378"/>
      <c r="FG27" s="379"/>
      <c r="FH27" s="379"/>
      <c r="FI27" s="379"/>
      <c r="FJ27" s="380"/>
      <c r="FK27" s="381"/>
      <c r="FL27" s="382"/>
      <c r="FM27" s="383"/>
      <c r="FN27" s="372"/>
      <c r="FO27" s="373"/>
    </row>
    <row r="28" spans="1:180" ht="12.6" customHeight="1">
      <c r="A28" s="172" t="s">
        <v>265</v>
      </c>
      <c r="B28" s="376"/>
      <c r="C28" s="376"/>
      <c r="D28" s="376"/>
      <c r="E28" s="376"/>
      <c r="F28" s="376"/>
      <c r="G28" s="365"/>
      <c r="H28" s="366"/>
      <c r="I28" s="366"/>
      <c r="J28" s="367"/>
      <c r="K28" s="367"/>
      <c r="L28" s="367"/>
      <c r="M28" s="368"/>
      <c r="N28" s="369"/>
      <c r="O28" s="370"/>
      <c r="P28" s="371"/>
      <c r="Q28" s="374"/>
      <c r="R28" s="375"/>
      <c r="S28" s="376"/>
      <c r="T28" s="376"/>
      <c r="U28" s="376"/>
      <c r="V28" s="376"/>
      <c r="W28" s="376"/>
      <c r="X28" s="365"/>
      <c r="Y28" s="366"/>
      <c r="Z28" s="366"/>
      <c r="AA28" s="367"/>
      <c r="AB28" s="367"/>
      <c r="AC28" s="367"/>
      <c r="AD28" s="368"/>
      <c r="AE28" s="369"/>
      <c r="AF28" s="370"/>
      <c r="AG28" s="371"/>
      <c r="AH28" s="374"/>
      <c r="AI28" s="375"/>
      <c r="AJ28" s="376"/>
      <c r="AK28" s="376"/>
      <c r="AL28" s="376"/>
      <c r="AM28" s="376"/>
      <c r="AN28" s="376"/>
      <c r="AO28" s="365"/>
      <c r="AP28" s="366"/>
      <c r="AQ28" s="366"/>
      <c r="AR28" s="367"/>
      <c r="AS28" s="367"/>
      <c r="AT28" s="367"/>
      <c r="AU28" s="368"/>
      <c r="AV28" s="369"/>
      <c r="AW28" s="370"/>
      <c r="AX28" s="371"/>
      <c r="AY28" s="374"/>
      <c r="AZ28" s="375"/>
      <c r="BA28" s="376"/>
      <c r="BB28" s="376"/>
      <c r="BC28" s="376"/>
      <c r="BD28" s="376"/>
      <c r="BE28" s="376"/>
      <c r="BF28" s="365"/>
      <c r="BG28" s="366"/>
      <c r="BH28" s="366"/>
      <c r="BI28" s="367"/>
      <c r="BJ28" s="367"/>
      <c r="BK28" s="367"/>
      <c r="BL28" s="368"/>
      <c r="BM28" s="369"/>
      <c r="BN28" s="370"/>
      <c r="BO28" s="371"/>
      <c r="BP28" s="374"/>
      <c r="BQ28" s="375"/>
      <c r="BR28" s="376"/>
      <c r="BS28" s="376"/>
      <c r="BT28" s="376"/>
      <c r="BU28" s="376"/>
      <c r="BV28" s="376"/>
      <c r="BW28" s="365"/>
      <c r="BX28" s="366"/>
      <c r="BY28" s="366"/>
      <c r="BZ28" s="367"/>
      <c r="CA28" s="367"/>
      <c r="CB28" s="367"/>
      <c r="CC28" s="368"/>
      <c r="CD28" s="369"/>
      <c r="CE28" s="370"/>
      <c r="CF28" s="371"/>
      <c r="CG28" s="374"/>
      <c r="CH28" s="375"/>
      <c r="CI28" s="376"/>
      <c r="CJ28" s="376"/>
      <c r="CK28" s="376"/>
      <c r="CL28" s="376"/>
      <c r="CM28" s="376"/>
      <c r="CN28" s="365"/>
      <c r="CO28" s="366"/>
      <c r="CP28" s="366"/>
      <c r="CQ28" s="367"/>
      <c r="CR28" s="367"/>
      <c r="CS28" s="367"/>
      <c r="CT28" s="368"/>
      <c r="CU28" s="369"/>
      <c r="CV28" s="370"/>
      <c r="CW28" s="371"/>
      <c r="CX28" s="374"/>
      <c r="CY28" s="375"/>
      <c r="CZ28" s="376"/>
      <c r="DA28" s="376"/>
      <c r="DB28" s="376"/>
      <c r="DC28" s="376"/>
      <c r="DD28" s="376"/>
      <c r="DE28" s="365"/>
      <c r="DF28" s="366"/>
      <c r="DG28" s="366"/>
      <c r="DH28" s="367"/>
      <c r="DI28" s="367"/>
      <c r="DJ28" s="367"/>
      <c r="DK28" s="368"/>
      <c r="DL28" s="369"/>
      <c r="DM28" s="370"/>
      <c r="DN28" s="371"/>
      <c r="DO28" s="374"/>
      <c r="DP28" s="375"/>
      <c r="DQ28" s="376"/>
      <c r="DR28" s="376"/>
      <c r="DS28" s="376"/>
      <c r="DT28" s="376"/>
      <c r="DU28" s="376"/>
      <c r="DV28" s="365"/>
      <c r="DW28" s="366"/>
      <c r="DX28" s="366"/>
      <c r="DY28" s="367"/>
      <c r="DZ28" s="367"/>
      <c r="EA28" s="367"/>
      <c r="EB28" s="368"/>
      <c r="EC28" s="369"/>
      <c r="ED28" s="370"/>
      <c r="EE28" s="371"/>
      <c r="EF28" s="374"/>
      <c r="EG28" s="375"/>
      <c r="EH28" s="376"/>
      <c r="EI28" s="376"/>
      <c r="EJ28" s="376"/>
      <c r="EK28" s="376"/>
      <c r="EL28" s="376"/>
      <c r="EM28" s="365"/>
      <c r="EN28" s="366"/>
      <c r="EO28" s="366"/>
      <c r="EP28" s="367"/>
      <c r="EQ28" s="367"/>
      <c r="ER28" s="367"/>
      <c r="ES28" s="368"/>
      <c r="ET28" s="369"/>
      <c r="EU28" s="370"/>
      <c r="EV28" s="371"/>
      <c r="EW28" s="374"/>
      <c r="EX28" s="375"/>
      <c r="EY28" s="376"/>
      <c r="EZ28" s="376"/>
      <c r="FA28" s="376"/>
      <c r="FB28" s="376"/>
      <c r="FC28" s="376"/>
      <c r="FD28" s="365"/>
      <c r="FE28" s="366"/>
      <c r="FF28" s="366"/>
      <c r="FG28" s="367"/>
      <c r="FH28" s="367"/>
      <c r="FI28" s="367"/>
      <c r="FJ28" s="368"/>
      <c r="FK28" s="369"/>
      <c r="FL28" s="370"/>
      <c r="FM28" s="371"/>
      <c r="FN28" s="374"/>
      <c r="FO28" s="375"/>
      <c r="FW28" s="173" t="s">
        <v>266</v>
      </c>
      <c r="FX28" s="166" t="s">
        <v>267</v>
      </c>
    </row>
    <row r="29" spans="1:180" ht="12.6" customHeight="1">
      <c r="A29" s="171" t="s">
        <v>273</v>
      </c>
      <c r="B29" s="376"/>
      <c r="C29" s="376"/>
      <c r="D29" s="376"/>
      <c r="E29" s="376"/>
      <c r="F29" s="376"/>
      <c r="G29" s="377"/>
      <c r="H29" s="378"/>
      <c r="I29" s="378"/>
      <c r="J29" s="379"/>
      <c r="K29" s="379"/>
      <c r="L29" s="379"/>
      <c r="M29" s="380"/>
      <c r="N29" s="381"/>
      <c r="O29" s="382"/>
      <c r="P29" s="383"/>
      <c r="Q29" s="372"/>
      <c r="R29" s="373"/>
      <c r="S29" s="376"/>
      <c r="T29" s="376"/>
      <c r="U29" s="376"/>
      <c r="V29" s="376"/>
      <c r="W29" s="376"/>
      <c r="X29" s="377"/>
      <c r="Y29" s="378"/>
      <c r="Z29" s="378"/>
      <c r="AA29" s="379"/>
      <c r="AB29" s="379"/>
      <c r="AC29" s="379"/>
      <c r="AD29" s="380"/>
      <c r="AE29" s="381"/>
      <c r="AF29" s="382"/>
      <c r="AG29" s="383"/>
      <c r="AH29" s="372"/>
      <c r="AI29" s="373"/>
      <c r="AJ29" s="376"/>
      <c r="AK29" s="376"/>
      <c r="AL29" s="376"/>
      <c r="AM29" s="376"/>
      <c r="AN29" s="376"/>
      <c r="AO29" s="377"/>
      <c r="AP29" s="378"/>
      <c r="AQ29" s="378"/>
      <c r="AR29" s="379"/>
      <c r="AS29" s="379"/>
      <c r="AT29" s="379"/>
      <c r="AU29" s="380"/>
      <c r="AV29" s="381"/>
      <c r="AW29" s="382"/>
      <c r="AX29" s="383"/>
      <c r="AY29" s="372"/>
      <c r="AZ29" s="373"/>
      <c r="BA29" s="376"/>
      <c r="BB29" s="376"/>
      <c r="BC29" s="376"/>
      <c r="BD29" s="376"/>
      <c r="BE29" s="376"/>
      <c r="BF29" s="377"/>
      <c r="BG29" s="378"/>
      <c r="BH29" s="378"/>
      <c r="BI29" s="379"/>
      <c r="BJ29" s="379"/>
      <c r="BK29" s="379"/>
      <c r="BL29" s="380"/>
      <c r="BM29" s="381"/>
      <c r="BN29" s="382"/>
      <c r="BO29" s="383"/>
      <c r="BP29" s="372"/>
      <c r="BQ29" s="373"/>
      <c r="BR29" s="376"/>
      <c r="BS29" s="376"/>
      <c r="BT29" s="376"/>
      <c r="BU29" s="376"/>
      <c r="BV29" s="376"/>
      <c r="BW29" s="377"/>
      <c r="BX29" s="378"/>
      <c r="BY29" s="378"/>
      <c r="BZ29" s="379"/>
      <c r="CA29" s="379"/>
      <c r="CB29" s="379"/>
      <c r="CC29" s="380"/>
      <c r="CD29" s="381"/>
      <c r="CE29" s="382"/>
      <c r="CF29" s="383"/>
      <c r="CG29" s="372"/>
      <c r="CH29" s="373"/>
      <c r="CI29" s="376"/>
      <c r="CJ29" s="376"/>
      <c r="CK29" s="376"/>
      <c r="CL29" s="376"/>
      <c r="CM29" s="376"/>
      <c r="CN29" s="377"/>
      <c r="CO29" s="378"/>
      <c r="CP29" s="378"/>
      <c r="CQ29" s="379"/>
      <c r="CR29" s="379"/>
      <c r="CS29" s="379"/>
      <c r="CT29" s="380"/>
      <c r="CU29" s="381"/>
      <c r="CV29" s="382"/>
      <c r="CW29" s="383"/>
      <c r="CX29" s="372"/>
      <c r="CY29" s="373"/>
      <c r="CZ29" s="376"/>
      <c r="DA29" s="376"/>
      <c r="DB29" s="376"/>
      <c r="DC29" s="376"/>
      <c r="DD29" s="376"/>
      <c r="DE29" s="377"/>
      <c r="DF29" s="378"/>
      <c r="DG29" s="378"/>
      <c r="DH29" s="379"/>
      <c r="DI29" s="379"/>
      <c r="DJ29" s="379"/>
      <c r="DK29" s="380"/>
      <c r="DL29" s="381"/>
      <c r="DM29" s="382"/>
      <c r="DN29" s="383"/>
      <c r="DO29" s="372"/>
      <c r="DP29" s="373"/>
      <c r="DQ29" s="376"/>
      <c r="DR29" s="376"/>
      <c r="DS29" s="376"/>
      <c r="DT29" s="376"/>
      <c r="DU29" s="376"/>
      <c r="DV29" s="377"/>
      <c r="DW29" s="378"/>
      <c r="DX29" s="378"/>
      <c r="DY29" s="379"/>
      <c r="DZ29" s="379"/>
      <c r="EA29" s="379"/>
      <c r="EB29" s="380"/>
      <c r="EC29" s="381"/>
      <c r="ED29" s="382"/>
      <c r="EE29" s="383"/>
      <c r="EF29" s="372"/>
      <c r="EG29" s="373"/>
      <c r="EH29" s="376"/>
      <c r="EI29" s="376"/>
      <c r="EJ29" s="376"/>
      <c r="EK29" s="376"/>
      <c r="EL29" s="376"/>
      <c r="EM29" s="377"/>
      <c r="EN29" s="378"/>
      <c r="EO29" s="378"/>
      <c r="EP29" s="379"/>
      <c r="EQ29" s="379"/>
      <c r="ER29" s="379"/>
      <c r="ES29" s="380"/>
      <c r="ET29" s="381"/>
      <c r="EU29" s="382"/>
      <c r="EV29" s="383"/>
      <c r="EW29" s="372"/>
      <c r="EX29" s="373"/>
      <c r="EY29" s="376"/>
      <c r="EZ29" s="376"/>
      <c r="FA29" s="376"/>
      <c r="FB29" s="376"/>
      <c r="FC29" s="376"/>
      <c r="FD29" s="377"/>
      <c r="FE29" s="378"/>
      <c r="FF29" s="378"/>
      <c r="FG29" s="379"/>
      <c r="FH29" s="379"/>
      <c r="FI29" s="379"/>
      <c r="FJ29" s="380"/>
      <c r="FK29" s="381"/>
      <c r="FL29" s="382"/>
      <c r="FM29" s="383"/>
      <c r="FN29" s="372"/>
      <c r="FO29" s="373"/>
    </row>
    <row r="30" spans="1:180" ht="12.6" customHeight="1">
      <c r="A30" s="172" t="s">
        <v>265</v>
      </c>
      <c r="B30" s="376"/>
      <c r="C30" s="376"/>
      <c r="D30" s="376"/>
      <c r="E30" s="376"/>
      <c r="F30" s="376"/>
      <c r="G30" s="365"/>
      <c r="H30" s="366"/>
      <c r="I30" s="366"/>
      <c r="J30" s="367"/>
      <c r="K30" s="367"/>
      <c r="L30" s="367"/>
      <c r="M30" s="368"/>
      <c r="N30" s="369"/>
      <c r="O30" s="370"/>
      <c r="P30" s="371"/>
      <c r="Q30" s="374"/>
      <c r="R30" s="375"/>
      <c r="S30" s="376"/>
      <c r="T30" s="376"/>
      <c r="U30" s="376"/>
      <c r="V30" s="376"/>
      <c r="W30" s="376"/>
      <c r="X30" s="365"/>
      <c r="Y30" s="366"/>
      <c r="Z30" s="366"/>
      <c r="AA30" s="367"/>
      <c r="AB30" s="367"/>
      <c r="AC30" s="367"/>
      <c r="AD30" s="368"/>
      <c r="AE30" s="369"/>
      <c r="AF30" s="370"/>
      <c r="AG30" s="371"/>
      <c r="AH30" s="374"/>
      <c r="AI30" s="375"/>
      <c r="AJ30" s="376"/>
      <c r="AK30" s="376"/>
      <c r="AL30" s="376"/>
      <c r="AM30" s="376"/>
      <c r="AN30" s="376"/>
      <c r="AO30" s="365"/>
      <c r="AP30" s="366"/>
      <c r="AQ30" s="366"/>
      <c r="AR30" s="367"/>
      <c r="AS30" s="367"/>
      <c r="AT30" s="367"/>
      <c r="AU30" s="368"/>
      <c r="AV30" s="369"/>
      <c r="AW30" s="370"/>
      <c r="AX30" s="371"/>
      <c r="AY30" s="374"/>
      <c r="AZ30" s="375"/>
      <c r="BA30" s="376"/>
      <c r="BB30" s="376"/>
      <c r="BC30" s="376"/>
      <c r="BD30" s="376"/>
      <c r="BE30" s="376"/>
      <c r="BF30" s="365"/>
      <c r="BG30" s="366"/>
      <c r="BH30" s="366"/>
      <c r="BI30" s="367"/>
      <c r="BJ30" s="367"/>
      <c r="BK30" s="367"/>
      <c r="BL30" s="368"/>
      <c r="BM30" s="369"/>
      <c r="BN30" s="370"/>
      <c r="BO30" s="371"/>
      <c r="BP30" s="374"/>
      <c r="BQ30" s="375"/>
      <c r="BR30" s="376"/>
      <c r="BS30" s="376"/>
      <c r="BT30" s="376"/>
      <c r="BU30" s="376"/>
      <c r="BV30" s="376"/>
      <c r="BW30" s="365"/>
      <c r="BX30" s="366"/>
      <c r="BY30" s="366"/>
      <c r="BZ30" s="367"/>
      <c r="CA30" s="367"/>
      <c r="CB30" s="367"/>
      <c r="CC30" s="368"/>
      <c r="CD30" s="369"/>
      <c r="CE30" s="370"/>
      <c r="CF30" s="371"/>
      <c r="CG30" s="374"/>
      <c r="CH30" s="375"/>
      <c r="CI30" s="376"/>
      <c r="CJ30" s="376"/>
      <c r="CK30" s="376"/>
      <c r="CL30" s="376"/>
      <c r="CM30" s="376"/>
      <c r="CN30" s="365"/>
      <c r="CO30" s="366"/>
      <c r="CP30" s="366"/>
      <c r="CQ30" s="367"/>
      <c r="CR30" s="367"/>
      <c r="CS30" s="367"/>
      <c r="CT30" s="368"/>
      <c r="CU30" s="369"/>
      <c r="CV30" s="370"/>
      <c r="CW30" s="371"/>
      <c r="CX30" s="374"/>
      <c r="CY30" s="375"/>
      <c r="CZ30" s="376"/>
      <c r="DA30" s="376"/>
      <c r="DB30" s="376"/>
      <c r="DC30" s="376"/>
      <c r="DD30" s="376"/>
      <c r="DE30" s="365"/>
      <c r="DF30" s="366"/>
      <c r="DG30" s="366"/>
      <c r="DH30" s="367"/>
      <c r="DI30" s="367"/>
      <c r="DJ30" s="367"/>
      <c r="DK30" s="368"/>
      <c r="DL30" s="369"/>
      <c r="DM30" s="370"/>
      <c r="DN30" s="371"/>
      <c r="DO30" s="374"/>
      <c r="DP30" s="375"/>
      <c r="DQ30" s="376"/>
      <c r="DR30" s="376"/>
      <c r="DS30" s="376"/>
      <c r="DT30" s="376"/>
      <c r="DU30" s="376"/>
      <c r="DV30" s="365"/>
      <c r="DW30" s="366"/>
      <c r="DX30" s="366"/>
      <c r="DY30" s="367"/>
      <c r="DZ30" s="367"/>
      <c r="EA30" s="367"/>
      <c r="EB30" s="368"/>
      <c r="EC30" s="369"/>
      <c r="ED30" s="370"/>
      <c r="EE30" s="371"/>
      <c r="EF30" s="374"/>
      <c r="EG30" s="375"/>
      <c r="EH30" s="376"/>
      <c r="EI30" s="376"/>
      <c r="EJ30" s="376"/>
      <c r="EK30" s="376"/>
      <c r="EL30" s="376"/>
      <c r="EM30" s="365"/>
      <c r="EN30" s="366"/>
      <c r="EO30" s="366"/>
      <c r="EP30" s="367"/>
      <c r="EQ30" s="367"/>
      <c r="ER30" s="367"/>
      <c r="ES30" s="368"/>
      <c r="ET30" s="369"/>
      <c r="EU30" s="370"/>
      <c r="EV30" s="371"/>
      <c r="EW30" s="374"/>
      <c r="EX30" s="375"/>
      <c r="EY30" s="376"/>
      <c r="EZ30" s="376"/>
      <c r="FA30" s="376"/>
      <c r="FB30" s="376"/>
      <c r="FC30" s="376"/>
      <c r="FD30" s="365"/>
      <c r="FE30" s="366"/>
      <c r="FF30" s="366"/>
      <c r="FG30" s="367"/>
      <c r="FH30" s="367"/>
      <c r="FI30" s="367"/>
      <c r="FJ30" s="368"/>
      <c r="FK30" s="369"/>
      <c r="FL30" s="370"/>
      <c r="FM30" s="371"/>
      <c r="FN30" s="374"/>
      <c r="FO30" s="375"/>
      <c r="FW30" s="173" t="s">
        <v>266</v>
      </c>
      <c r="FX30" s="166" t="s">
        <v>267</v>
      </c>
    </row>
    <row r="31" spans="1:180" ht="12.6" customHeight="1">
      <c r="A31" s="171" t="s">
        <v>274</v>
      </c>
      <c r="B31" s="376"/>
      <c r="C31" s="376"/>
      <c r="D31" s="376"/>
      <c r="E31" s="376"/>
      <c r="F31" s="376"/>
      <c r="G31" s="377"/>
      <c r="H31" s="378"/>
      <c r="I31" s="378"/>
      <c r="J31" s="379"/>
      <c r="K31" s="379"/>
      <c r="L31" s="379"/>
      <c r="M31" s="380"/>
      <c r="N31" s="381"/>
      <c r="O31" s="382"/>
      <c r="P31" s="383"/>
      <c r="Q31" s="372"/>
      <c r="R31" s="373"/>
      <c r="S31" s="376"/>
      <c r="T31" s="376"/>
      <c r="U31" s="376"/>
      <c r="V31" s="376"/>
      <c r="W31" s="376"/>
      <c r="X31" s="377"/>
      <c r="Y31" s="378"/>
      <c r="Z31" s="378"/>
      <c r="AA31" s="379"/>
      <c r="AB31" s="379"/>
      <c r="AC31" s="379"/>
      <c r="AD31" s="380"/>
      <c r="AE31" s="381"/>
      <c r="AF31" s="382"/>
      <c r="AG31" s="383"/>
      <c r="AH31" s="372"/>
      <c r="AI31" s="373"/>
      <c r="AJ31" s="376"/>
      <c r="AK31" s="376"/>
      <c r="AL31" s="376"/>
      <c r="AM31" s="376"/>
      <c r="AN31" s="376"/>
      <c r="AO31" s="377"/>
      <c r="AP31" s="378"/>
      <c r="AQ31" s="378"/>
      <c r="AR31" s="379"/>
      <c r="AS31" s="379"/>
      <c r="AT31" s="379"/>
      <c r="AU31" s="380"/>
      <c r="AV31" s="381"/>
      <c r="AW31" s="382"/>
      <c r="AX31" s="383"/>
      <c r="AY31" s="372"/>
      <c r="AZ31" s="373"/>
      <c r="BA31" s="376"/>
      <c r="BB31" s="376"/>
      <c r="BC31" s="376"/>
      <c r="BD31" s="376"/>
      <c r="BE31" s="376"/>
      <c r="BF31" s="377"/>
      <c r="BG31" s="378"/>
      <c r="BH31" s="378"/>
      <c r="BI31" s="379"/>
      <c r="BJ31" s="379"/>
      <c r="BK31" s="379"/>
      <c r="BL31" s="380"/>
      <c r="BM31" s="381"/>
      <c r="BN31" s="382"/>
      <c r="BO31" s="383"/>
      <c r="BP31" s="372"/>
      <c r="BQ31" s="373"/>
      <c r="BR31" s="376"/>
      <c r="BS31" s="376"/>
      <c r="BT31" s="376"/>
      <c r="BU31" s="376"/>
      <c r="BV31" s="376"/>
      <c r="BW31" s="377"/>
      <c r="BX31" s="378"/>
      <c r="BY31" s="378"/>
      <c r="BZ31" s="379"/>
      <c r="CA31" s="379"/>
      <c r="CB31" s="379"/>
      <c r="CC31" s="380"/>
      <c r="CD31" s="381"/>
      <c r="CE31" s="382"/>
      <c r="CF31" s="383"/>
      <c r="CG31" s="372"/>
      <c r="CH31" s="373"/>
      <c r="CI31" s="376"/>
      <c r="CJ31" s="376"/>
      <c r="CK31" s="376"/>
      <c r="CL31" s="376"/>
      <c r="CM31" s="376"/>
      <c r="CN31" s="377"/>
      <c r="CO31" s="378"/>
      <c r="CP31" s="378"/>
      <c r="CQ31" s="379"/>
      <c r="CR31" s="379"/>
      <c r="CS31" s="379"/>
      <c r="CT31" s="380"/>
      <c r="CU31" s="381"/>
      <c r="CV31" s="382"/>
      <c r="CW31" s="383"/>
      <c r="CX31" s="372"/>
      <c r="CY31" s="373"/>
      <c r="CZ31" s="376"/>
      <c r="DA31" s="376"/>
      <c r="DB31" s="376"/>
      <c r="DC31" s="376"/>
      <c r="DD31" s="376"/>
      <c r="DE31" s="377"/>
      <c r="DF31" s="378"/>
      <c r="DG31" s="378"/>
      <c r="DH31" s="379"/>
      <c r="DI31" s="379"/>
      <c r="DJ31" s="379"/>
      <c r="DK31" s="380"/>
      <c r="DL31" s="381"/>
      <c r="DM31" s="382"/>
      <c r="DN31" s="383"/>
      <c r="DO31" s="372"/>
      <c r="DP31" s="373"/>
      <c r="DQ31" s="376"/>
      <c r="DR31" s="376"/>
      <c r="DS31" s="376"/>
      <c r="DT31" s="376"/>
      <c r="DU31" s="376"/>
      <c r="DV31" s="377"/>
      <c r="DW31" s="378"/>
      <c r="DX31" s="378"/>
      <c r="DY31" s="379"/>
      <c r="DZ31" s="379"/>
      <c r="EA31" s="379"/>
      <c r="EB31" s="380"/>
      <c r="EC31" s="381"/>
      <c r="ED31" s="382"/>
      <c r="EE31" s="383"/>
      <c r="EF31" s="372"/>
      <c r="EG31" s="373"/>
      <c r="EH31" s="376"/>
      <c r="EI31" s="376"/>
      <c r="EJ31" s="376"/>
      <c r="EK31" s="376"/>
      <c r="EL31" s="376"/>
      <c r="EM31" s="377"/>
      <c r="EN31" s="378"/>
      <c r="EO31" s="378"/>
      <c r="EP31" s="379"/>
      <c r="EQ31" s="379"/>
      <c r="ER31" s="379"/>
      <c r="ES31" s="380"/>
      <c r="ET31" s="381"/>
      <c r="EU31" s="382"/>
      <c r="EV31" s="383"/>
      <c r="EW31" s="372"/>
      <c r="EX31" s="373"/>
      <c r="EY31" s="376"/>
      <c r="EZ31" s="376"/>
      <c r="FA31" s="376"/>
      <c r="FB31" s="376"/>
      <c r="FC31" s="376"/>
      <c r="FD31" s="377"/>
      <c r="FE31" s="378"/>
      <c r="FF31" s="378"/>
      <c r="FG31" s="379"/>
      <c r="FH31" s="379"/>
      <c r="FI31" s="379"/>
      <c r="FJ31" s="380"/>
      <c r="FK31" s="381"/>
      <c r="FL31" s="382"/>
      <c r="FM31" s="383"/>
      <c r="FN31" s="372"/>
      <c r="FO31" s="373"/>
    </row>
    <row r="32" spans="1:180" ht="12.6" customHeight="1">
      <c r="A32" s="172" t="s">
        <v>265</v>
      </c>
      <c r="B32" s="376"/>
      <c r="C32" s="376"/>
      <c r="D32" s="376"/>
      <c r="E32" s="376"/>
      <c r="F32" s="376"/>
      <c r="G32" s="365"/>
      <c r="H32" s="366"/>
      <c r="I32" s="366"/>
      <c r="J32" s="367"/>
      <c r="K32" s="367"/>
      <c r="L32" s="367"/>
      <c r="M32" s="368"/>
      <c r="N32" s="369"/>
      <c r="O32" s="370"/>
      <c r="P32" s="371"/>
      <c r="Q32" s="374"/>
      <c r="R32" s="375"/>
      <c r="S32" s="376"/>
      <c r="T32" s="376"/>
      <c r="U32" s="376"/>
      <c r="V32" s="376"/>
      <c r="W32" s="376"/>
      <c r="X32" s="365"/>
      <c r="Y32" s="366"/>
      <c r="Z32" s="366"/>
      <c r="AA32" s="367"/>
      <c r="AB32" s="367"/>
      <c r="AC32" s="367"/>
      <c r="AD32" s="368"/>
      <c r="AE32" s="369"/>
      <c r="AF32" s="370"/>
      <c r="AG32" s="371"/>
      <c r="AH32" s="374"/>
      <c r="AI32" s="375"/>
      <c r="AJ32" s="376"/>
      <c r="AK32" s="376"/>
      <c r="AL32" s="376"/>
      <c r="AM32" s="376"/>
      <c r="AN32" s="376"/>
      <c r="AO32" s="365"/>
      <c r="AP32" s="366"/>
      <c r="AQ32" s="366"/>
      <c r="AR32" s="367"/>
      <c r="AS32" s="367"/>
      <c r="AT32" s="367"/>
      <c r="AU32" s="368"/>
      <c r="AV32" s="369"/>
      <c r="AW32" s="370"/>
      <c r="AX32" s="371"/>
      <c r="AY32" s="374"/>
      <c r="AZ32" s="375"/>
      <c r="BA32" s="376"/>
      <c r="BB32" s="376"/>
      <c r="BC32" s="376"/>
      <c r="BD32" s="376"/>
      <c r="BE32" s="376"/>
      <c r="BF32" s="365"/>
      <c r="BG32" s="366"/>
      <c r="BH32" s="366"/>
      <c r="BI32" s="367"/>
      <c r="BJ32" s="367"/>
      <c r="BK32" s="367"/>
      <c r="BL32" s="368"/>
      <c r="BM32" s="369"/>
      <c r="BN32" s="370"/>
      <c r="BO32" s="371"/>
      <c r="BP32" s="374"/>
      <c r="BQ32" s="375"/>
      <c r="BR32" s="376"/>
      <c r="BS32" s="376"/>
      <c r="BT32" s="376"/>
      <c r="BU32" s="376"/>
      <c r="BV32" s="376"/>
      <c r="BW32" s="365"/>
      <c r="BX32" s="366"/>
      <c r="BY32" s="366"/>
      <c r="BZ32" s="367"/>
      <c r="CA32" s="367"/>
      <c r="CB32" s="367"/>
      <c r="CC32" s="368"/>
      <c r="CD32" s="369"/>
      <c r="CE32" s="370"/>
      <c r="CF32" s="371"/>
      <c r="CG32" s="374"/>
      <c r="CH32" s="375"/>
      <c r="CI32" s="376"/>
      <c r="CJ32" s="376"/>
      <c r="CK32" s="376"/>
      <c r="CL32" s="376"/>
      <c r="CM32" s="376"/>
      <c r="CN32" s="365"/>
      <c r="CO32" s="366"/>
      <c r="CP32" s="366"/>
      <c r="CQ32" s="367"/>
      <c r="CR32" s="367"/>
      <c r="CS32" s="367"/>
      <c r="CT32" s="368"/>
      <c r="CU32" s="369"/>
      <c r="CV32" s="370"/>
      <c r="CW32" s="371"/>
      <c r="CX32" s="374"/>
      <c r="CY32" s="375"/>
      <c r="CZ32" s="376"/>
      <c r="DA32" s="376"/>
      <c r="DB32" s="376"/>
      <c r="DC32" s="376"/>
      <c r="DD32" s="376"/>
      <c r="DE32" s="365"/>
      <c r="DF32" s="366"/>
      <c r="DG32" s="366"/>
      <c r="DH32" s="367"/>
      <c r="DI32" s="367"/>
      <c r="DJ32" s="367"/>
      <c r="DK32" s="368"/>
      <c r="DL32" s="369"/>
      <c r="DM32" s="370"/>
      <c r="DN32" s="371"/>
      <c r="DO32" s="374"/>
      <c r="DP32" s="375"/>
      <c r="DQ32" s="376"/>
      <c r="DR32" s="376"/>
      <c r="DS32" s="376"/>
      <c r="DT32" s="376"/>
      <c r="DU32" s="376"/>
      <c r="DV32" s="365"/>
      <c r="DW32" s="366"/>
      <c r="DX32" s="366"/>
      <c r="DY32" s="367"/>
      <c r="DZ32" s="367"/>
      <c r="EA32" s="367"/>
      <c r="EB32" s="368"/>
      <c r="EC32" s="369"/>
      <c r="ED32" s="370"/>
      <c r="EE32" s="371"/>
      <c r="EF32" s="374"/>
      <c r="EG32" s="375"/>
      <c r="EH32" s="376"/>
      <c r="EI32" s="376"/>
      <c r="EJ32" s="376"/>
      <c r="EK32" s="376"/>
      <c r="EL32" s="376"/>
      <c r="EM32" s="365"/>
      <c r="EN32" s="366"/>
      <c r="EO32" s="366"/>
      <c r="EP32" s="367"/>
      <c r="EQ32" s="367"/>
      <c r="ER32" s="367"/>
      <c r="ES32" s="368"/>
      <c r="ET32" s="369"/>
      <c r="EU32" s="370"/>
      <c r="EV32" s="371"/>
      <c r="EW32" s="374"/>
      <c r="EX32" s="375"/>
      <c r="EY32" s="376"/>
      <c r="EZ32" s="376"/>
      <c r="FA32" s="376"/>
      <c r="FB32" s="376"/>
      <c r="FC32" s="376"/>
      <c r="FD32" s="365"/>
      <c r="FE32" s="366"/>
      <c r="FF32" s="366"/>
      <c r="FG32" s="367"/>
      <c r="FH32" s="367"/>
      <c r="FI32" s="367"/>
      <c r="FJ32" s="368"/>
      <c r="FK32" s="369"/>
      <c r="FL32" s="370"/>
      <c r="FM32" s="371"/>
      <c r="FN32" s="374"/>
      <c r="FO32" s="375"/>
      <c r="FW32" s="173" t="s">
        <v>266</v>
      </c>
      <c r="FX32" s="166" t="s">
        <v>267</v>
      </c>
    </row>
    <row r="33" spans="1:180" ht="12.6" customHeight="1">
      <c r="A33" s="171" t="s">
        <v>275</v>
      </c>
      <c r="B33" s="376"/>
      <c r="C33" s="376"/>
      <c r="D33" s="376"/>
      <c r="E33" s="376"/>
      <c r="F33" s="376"/>
      <c r="G33" s="377"/>
      <c r="H33" s="378"/>
      <c r="I33" s="378"/>
      <c r="J33" s="379"/>
      <c r="K33" s="379"/>
      <c r="L33" s="379"/>
      <c r="M33" s="380"/>
      <c r="N33" s="381"/>
      <c r="O33" s="382"/>
      <c r="P33" s="383"/>
      <c r="Q33" s="372"/>
      <c r="R33" s="373"/>
      <c r="S33" s="376"/>
      <c r="T33" s="376"/>
      <c r="U33" s="376"/>
      <c r="V33" s="376"/>
      <c r="W33" s="376"/>
      <c r="X33" s="377"/>
      <c r="Y33" s="378"/>
      <c r="Z33" s="378"/>
      <c r="AA33" s="379"/>
      <c r="AB33" s="379"/>
      <c r="AC33" s="379"/>
      <c r="AD33" s="380"/>
      <c r="AE33" s="381"/>
      <c r="AF33" s="382"/>
      <c r="AG33" s="383"/>
      <c r="AH33" s="372"/>
      <c r="AI33" s="373"/>
      <c r="AJ33" s="376"/>
      <c r="AK33" s="376"/>
      <c r="AL33" s="376"/>
      <c r="AM33" s="376"/>
      <c r="AN33" s="376"/>
      <c r="AO33" s="377"/>
      <c r="AP33" s="378"/>
      <c r="AQ33" s="378"/>
      <c r="AR33" s="379"/>
      <c r="AS33" s="379"/>
      <c r="AT33" s="379"/>
      <c r="AU33" s="380"/>
      <c r="AV33" s="381"/>
      <c r="AW33" s="382"/>
      <c r="AX33" s="383"/>
      <c r="AY33" s="372"/>
      <c r="AZ33" s="373"/>
      <c r="BA33" s="376"/>
      <c r="BB33" s="376"/>
      <c r="BC33" s="376"/>
      <c r="BD33" s="376"/>
      <c r="BE33" s="376"/>
      <c r="BF33" s="377"/>
      <c r="BG33" s="378"/>
      <c r="BH33" s="378"/>
      <c r="BI33" s="379"/>
      <c r="BJ33" s="379"/>
      <c r="BK33" s="379"/>
      <c r="BL33" s="380"/>
      <c r="BM33" s="381"/>
      <c r="BN33" s="382"/>
      <c r="BO33" s="383"/>
      <c r="BP33" s="372"/>
      <c r="BQ33" s="373"/>
      <c r="BR33" s="376"/>
      <c r="BS33" s="376"/>
      <c r="BT33" s="376"/>
      <c r="BU33" s="376"/>
      <c r="BV33" s="376"/>
      <c r="BW33" s="377"/>
      <c r="BX33" s="378"/>
      <c r="BY33" s="378"/>
      <c r="BZ33" s="379"/>
      <c r="CA33" s="379"/>
      <c r="CB33" s="379"/>
      <c r="CC33" s="380"/>
      <c r="CD33" s="381"/>
      <c r="CE33" s="382"/>
      <c r="CF33" s="383"/>
      <c r="CG33" s="372"/>
      <c r="CH33" s="373"/>
      <c r="CI33" s="376"/>
      <c r="CJ33" s="376"/>
      <c r="CK33" s="376"/>
      <c r="CL33" s="376"/>
      <c r="CM33" s="376"/>
      <c r="CN33" s="377"/>
      <c r="CO33" s="378"/>
      <c r="CP33" s="378"/>
      <c r="CQ33" s="379"/>
      <c r="CR33" s="379"/>
      <c r="CS33" s="379"/>
      <c r="CT33" s="380"/>
      <c r="CU33" s="381"/>
      <c r="CV33" s="382"/>
      <c r="CW33" s="383"/>
      <c r="CX33" s="372"/>
      <c r="CY33" s="373"/>
      <c r="CZ33" s="376"/>
      <c r="DA33" s="376"/>
      <c r="DB33" s="376"/>
      <c r="DC33" s="376"/>
      <c r="DD33" s="376"/>
      <c r="DE33" s="377"/>
      <c r="DF33" s="378"/>
      <c r="DG33" s="378"/>
      <c r="DH33" s="379"/>
      <c r="DI33" s="379"/>
      <c r="DJ33" s="379"/>
      <c r="DK33" s="380"/>
      <c r="DL33" s="381"/>
      <c r="DM33" s="382"/>
      <c r="DN33" s="383"/>
      <c r="DO33" s="372"/>
      <c r="DP33" s="373"/>
      <c r="DQ33" s="376"/>
      <c r="DR33" s="376"/>
      <c r="DS33" s="376"/>
      <c r="DT33" s="376"/>
      <c r="DU33" s="376"/>
      <c r="DV33" s="377"/>
      <c r="DW33" s="378"/>
      <c r="DX33" s="378"/>
      <c r="DY33" s="379"/>
      <c r="DZ33" s="379"/>
      <c r="EA33" s="379"/>
      <c r="EB33" s="380"/>
      <c r="EC33" s="381"/>
      <c r="ED33" s="382"/>
      <c r="EE33" s="383"/>
      <c r="EF33" s="372"/>
      <c r="EG33" s="373"/>
      <c r="EH33" s="376"/>
      <c r="EI33" s="376"/>
      <c r="EJ33" s="376"/>
      <c r="EK33" s="376"/>
      <c r="EL33" s="376"/>
      <c r="EM33" s="377"/>
      <c r="EN33" s="378"/>
      <c r="EO33" s="378"/>
      <c r="EP33" s="379"/>
      <c r="EQ33" s="379"/>
      <c r="ER33" s="379"/>
      <c r="ES33" s="380"/>
      <c r="ET33" s="381"/>
      <c r="EU33" s="382"/>
      <c r="EV33" s="383"/>
      <c r="EW33" s="372"/>
      <c r="EX33" s="373"/>
      <c r="EY33" s="376"/>
      <c r="EZ33" s="376"/>
      <c r="FA33" s="376"/>
      <c r="FB33" s="376"/>
      <c r="FC33" s="376"/>
      <c r="FD33" s="377"/>
      <c r="FE33" s="378"/>
      <c r="FF33" s="378"/>
      <c r="FG33" s="379"/>
      <c r="FH33" s="379"/>
      <c r="FI33" s="379"/>
      <c r="FJ33" s="380"/>
      <c r="FK33" s="381"/>
      <c r="FL33" s="382"/>
      <c r="FM33" s="383"/>
      <c r="FN33" s="372"/>
      <c r="FO33" s="373"/>
    </row>
    <row r="34" spans="1:180" ht="12.6" customHeight="1">
      <c r="A34" s="172" t="s">
        <v>265</v>
      </c>
      <c r="B34" s="376"/>
      <c r="C34" s="376"/>
      <c r="D34" s="376"/>
      <c r="E34" s="376"/>
      <c r="F34" s="376"/>
      <c r="G34" s="365"/>
      <c r="H34" s="366"/>
      <c r="I34" s="366"/>
      <c r="J34" s="367"/>
      <c r="K34" s="367"/>
      <c r="L34" s="367"/>
      <c r="M34" s="368"/>
      <c r="N34" s="369"/>
      <c r="O34" s="370"/>
      <c r="P34" s="371"/>
      <c r="Q34" s="374"/>
      <c r="R34" s="375"/>
      <c r="S34" s="376"/>
      <c r="T34" s="376"/>
      <c r="U34" s="376"/>
      <c r="V34" s="376"/>
      <c r="W34" s="376"/>
      <c r="X34" s="365"/>
      <c r="Y34" s="366"/>
      <c r="Z34" s="366"/>
      <c r="AA34" s="367"/>
      <c r="AB34" s="367"/>
      <c r="AC34" s="367"/>
      <c r="AD34" s="368"/>
      <c r="AE34" s="369"/>
      <c r="AF34" s="370"/>
      <c r="AG34" s="371"/>
      <c r="AH34" s="374"/>
      <c r="AI34" s="375"/>
      <c r="AJ34" s="376"/>
      <c r="AK34" s="376"/>
      <c r="AL34" s="376"/>
      <c r="AM34" s="376"/>
      <c r="AN34" s="376"/>
      <c r="AO34" s="365"/>
      <c r="AP34" s="366"/>
      <c r="AQ34" s="366"/>
      <c r="AR34" s="367"/>
      <c r="AS34" s="367"/>
      <c r="AT34" s="367"/>
      <c r="AU34" s="368"/>
      <c r="AV34" s="369"/>
      <c r="AW34" s="370"/>
      <c r="AX34" s="371"/>
      <c r="AY34" s="374"/>
      <c r="AZ34" s="375"/>
      <c r="BA34" s="376"/>
      <c r="BB34" s="376"/>
      <c r="BC34" s="376"/>
      <c r="BD34" s="376"/>
      <c r="BE34" s="376"/>
      <c r="BF34" s="365"/>
      <c r="BG34" s="366"/>
      <c r="BH34" s="366"/>
      <c r="BI34" s="367"/>
      <c r="BJ34" s="367"/>
      <c r="BK34" s="367"/>
      <c r="BL34" s="368"/>
      <c r="BM34" s="369"/>
      <c r="BN34" s="370"/>
      <c r="BO34" s="371"/>
      <c r="BP34" s="374"/>
      <c r="BQ34" s="375"/>
      <c r="BR34" s="376"/>
      <c r="BS34" s="376"/>
      <c r="BT34" s="376"/>
      <c r="BU34" s="376"/>
      <c r="BV34" s="376"/>
      <c r="BW34" s="365"/>
      <c r="BX34" s="366"/>
      <c r="BY34" s="366"/>
      <c r="BZ34" s="367"/>
      <c r="CA34" s="367"/>
      <c r="CB34" s="367"/>
      <c r="CC34" s="368"/>
      <c r="CD34" s="369"/>
      <c r="CE34" s="370"/>
      <c r="CF34" s="371"/>
      <c r="CG34" s="374"/>
      <c r="CH34" s="375"/>
      <c r="CI34" s="376"/>
      <c r="CJ34" s="376"/>
      <c r="CK34" s="376"/>
      <c r="CL34" s="376"/>
      <c r="CM34" s="376"/>
      <c r="CN34" s="365"/>
      <c r="CO34" s="366"/>
      <c r="CP34" s="366"/>
      <c r="CQ34" s="367"/>
      <c r="CR34" s="367"/>
      <c r="CS34" s="367"/>
      <c r="CT34" s="368"/>
      <c r="CU34" s="369"/>
      <c r="CV34" s="370"/>
      <c r="CW34" s="371"/>
      <c r="CX34" s="374"/>
      <c r="CY34" s="375"/>
      <c r="CZ34" s="376"/>
      <c r="DA34" s="376"/>
      <c r="DB34" s="376"/>
      <c r="DC34" s="376"/>
      <c r="DD34" s="376"/>
      <c r="DE34" s="365"/>
      <c r="DF34" s="366"/>
      <c r="DG34" s="366"/>
      <c r="DH34" s="367"/>
      <c r="DI34" s="367"/>
      <c r="DJ34" s="367"/>
      <c r="DK34" s="368"/>
      <c r="DL34" s="369"/>
      <c r="DM34" s="370"/>
      <c r="DN34" s="371"/>
      <c r="DO34" s="374"/>
      <c r="DP34" s="375"/>
      <c r="DQ34" s="376"/>
      <c r="DR34" s="376"/>
      <c r="DS34" s="376"/>
      <c r="DT34" s="376"/>
      <c r="DU34" s="376"/>
      <c r="DV34" s="365"/>
      <c r="DW34" s="366"/>
      <c r="DX34" s="366"/>
      <c r="DY34" s="367"/>
      <c r="DZ34" s="367"/>
      <c r="EA34" s="367"/>
      <c r="EB34" s="368"/>
      <c r="EC34" s="369"/>
      <c r="ED34" s="370"/>
      <c r="EE34" s="371"/>
      <c r="EF34" s="374"/>
      <c r="EG34" s="375"/>
      <c r="EH34" s="376"/>
      <c r="EI34" s="376"/>
      <c r="EJ34" s="376"/>
      <c r="EK34" s="376"/>
      <c r="EL34" s="376"/>
      <c r="EM34" s="365"/>
      <c r="EN34" s="366"/>
      <c r="EO34" s="366"/>
      <c r="EP34" s="367"/>
      <c r="EQ34" s="367"/>
      <c r="ER34" s="367"/>
      <c r="ES34" s="368"/>
      <c r="ET34" s="369"/>
      <c r="EU34" s="370"/>
      <c r="EV34" s="371"/>
      <c r="EW34" s="374"/>
      <c r="EX34" s="375"/>
      <c r="EY34" s="376"/>
      <c r="EZ34" s="376"/>
      <c r="FA34" s="376"/>
      <c r="FB34" s="376"/>
      <c r="FC34" s="376"/>
      <c r="FD34" s="365"/>
      <c r="FE34" s="366"/>
      <c r="FF34" s="366"/>
      <c r="FG34" s="367"/>
      <c r="FH34" s="367"/>
      <c r="FI34" s="367"/>
      <c r="FJ34" s="368"/>
      <c r="FK34" s="369"/>
      <c r="FL34" s="370"/>
      <c r="FM34" s="371"/>
      <c r="FN34" s="374"/>
      <c r="FO34" s="375"/>
      <c r="FW34" s="173" t="s">
        <v>276</v>
      </c>
      <c r="FX34" s="166" t="s">
        <v>267</v>
      </c>
    </row>
    <row r="35" spans="1:180" ht="12.6" customHeight="1">
      <c r="A35" s="171" t="s">
        <v>277</v>
      </c>
      <c r="B35" s="376"/>
      <c r="C35" s="376"/>
      <c r="D35" s="376"/>
      <c r="E35" s="376"/>
      <c r="F35" s="376"/>
      <c r="G35" s="377"/>
      <c r="H35" s="378"/>
      <c r="I35" s="378"/>
      <c r="J35" s="379"/>
      <c r="K35" s="379"/>
      <c r="L35" s="379"/>
      <c r="M35" s="380"/>
      <c r="N35" s="381"/>
      <c r="O35" s="382"/>
      <c r="P35" s="383"/>
      <c r="Q35" s="372"/>
      <c r="R35" s="373"/>
      <c r="S35" s="376"/>
      <c r="T35" s="376"/>
      <c r="U35" s="376"/>
      <c r="V35" s="376"/>
      <c r="W35" s="376"/>
      <c r="X35" s="377"/>
      <c r="Y35" s="378"/>
      <c r="Z35" s="378"/>
      <c r="AA35" s="379"/>
      <c r="AB35" s="379"/>
      <c r="AC35" s="379"/>
      <c r="AD35" s="380"/>
      <c r="AE35" s="381"/>
      <c r="AF35" s="382"/>
      <c r="AG35" s="383"/>
      <c r="AH35" s="372"/>
      <c r="AI35" s="373"/>
      <c r="AJ35" s="376"/>
      <c r="AK35" s="376"/>
      <c r="AL35" s="376"/>
      <c r="AM35" s="376"/>
      <c r="AN35" s="376"/>
      <c r="AO35" s="377"/>
      <c r="AP35" s="378"/>
      <c r="AQ35" s="378"/>
      <c r="AR35" s="379"/>
      <c r="AS35" s="379"/>
      <c r="AT35" s="379"/>
      <c r="AU35" s="380"/>
      <c r="AV35" s="381"/>
      <c r="AW35" s="382"/>
      <c r="AX35" s="383"/>
      <c r="AY35" s="372"/>
      <c r="AZ35" s="373"/>
      <c r="BA35" s="376"/>
      <c r="BB35" s="376"/>
      <c r="BC35" s="376"/>
      <c r="BD35" s="376"/>
      <c r="BE35" s="376"/>
      <c r="BF35" s="377"/>
      <c r="BG35" s="378"/>
      <c r="BH35" s="378"/>
      <c r="BI35" s="379"/>
      <c r="BJ35" s="379"/>
      <c r="BK35" s="379"/>
      <c r="BL35" s="380"/>
      <c r="BM35" s="381"/>
      <c r="BN35" s="382"/>
      <c r="BO35" s="383"/>
      <c r="BP35" s="372"/>
      <c r="BQ35" s="373"/>
      <c r="BR35" s="376"/>
      <c r="BS35" s="376"/>
      <c r="BT35" s="376"/>
      <c r="BU35" s="376"/>
      <c r="BV35" s="376"/>
      <c r="BW35" s="377"/>
      <c r="BX35" s="378"/>
      <c r="BY35" s="378"/>
      <c r="BZ35" s="379"/>
      <c r="CA35" s="379"/>
      <c r="CB35" s="379"/>
      <c r="CC35" s="380"/>
      <c r="CD35" s="381"/>
      <c r="CE35" s="382"/>
      <c r="CF35" s="383"/>
      <c r="CG35" s="372"/>
      <c r="CH35" s="373"/>
      <c r="CI35" s="376"/>
      <c r="CJ35" s="376"/>
      <c r="CK35" s="376"/>
      <c r="CL35" s="376"/>
      <c r="CM35" s="376"/>
      <c r="CN35" s="377"/>
      <c r="CO35" s="378"/>
      <c r="CP35" s="378"/>
      <c r="CQ35" s="379"/>
      <c r="CR35" s="379"/>
      <c r="CS35" s="379"/>
      <c r="CT35" s="380"/>
      <c r="CU35" s="381"/>
      <c r="CV35" s="382"/>
      <c r="CW35" s="383"/>
      <c r="CX35" s="372"/>
      <c r="CY35" s="373"/>
      <c r="CZ35" s="376"/>
      <c r="DA35" s="376"/>
      <c r="DB35" s="376"/>
      <c r="DC35" s="376"/>
      <c r="DD35" s="376"/>
      <c r="DE35" s="377"/>
      <c r="DF35" s="378"/>
      <c r="DG35" s="378"/>
      <c r="DH35" s="379"/>
      <c r="DI35" s="379"/>
      <c r="DJ35" s="379"/>
      <c r="DK35" s="380"/>
      <c r="DL35" s="381"/>
      <c r="DM35" s="382"/>
      <c r="DN35" s="383"/>
      <c r="DO35" s="372"/>
      <c r="DP35" s="373"/>
      <c r="DQ35" s="376"/>
      <c r="DR35" s="376"/>
      <c r="DS35" s="376"/>
      <c r="DT35" s="376"/>
      <c r="DU35" s="376"/>
      <c r="DV35" s="377"/>
      <c r="DW35" s="378"/>
      <c r="DX35" s="378"/>
      <c r="DY35" s="379"/>
      <c r="DZ35" s="379"/>
      <c r="EA35" s="379"/>
      <c r="EB35" s="380"/>
      <c r="EC35" s="381"/>
      <c r="ED35" s="382"/>
      <c r="EE35" s="383"/>
      <c r="EF35" s="372"/>
      <c r="EG35" s="373"/>
      <c r="EH35" s="376"/>
      <c r="EI35" s="376"/>
      <c r="EJ35" s="376"/>
      <c r="EK35" s="376"/>
      <c r="EL35" s="376"/>
      <c r="EM35" s="377"/>
      <c r="EN35" s="378"/>
      <c r="EO35" s="378"/>
      <c r="EP35" s="379"/>
      <c r="EQ35" s="379"/>
      <c r="ER35" s="379"/>
      <c r="ES35" s="380"/>
      <c r="ET35" s="381"/>
      <c r="EU35" s="382"/>
      <c r="EV35" s="383"/>
      <c r="EW35" s="372"/>
      <c r="EX35" s="373"/>
      <c r="EY35" s="376"/>
      <c r="EZ35" s="376"/>
      <c r="FA35" s="376"/>
      <c r="FB35" s="376"/>
      <c r="FC35" s="376"/>
      <c r="FD35" s="377"/>
      <c r="FE35" s="378"/>
      <c r="FF35" s="378"/>
      <c r="FG35" s="379"/>
      <c r="FH35" s="379"/>
      <c r="FI35" s="379"/>
      <c r="FJ35" s="380"/>
      <c r="FK35" s="381"/>
      <c r="FL35" s="382"/>
      <c r="FM35" s="383"/>
      <c r="FN35" s="372"/>
      <c r="FO35" s="373"/>
    </row>
    <row r="36" spans="1:180" ht="12.6" customHeight="1">
      <c r="A36" s="172" t="s">
        <v>265</v>
      </c>
      <c r="B36" s="376"/>
      <c r="C36" s="376"/>
      <c r="D36" s="376"/>
      <c r="E36" s="376"/>
      <c r="F36" s="376"/>
      <c r="G36" s="365"/>
      <c r="H36" s="366"/>
      <c r="I36" s="366"/>
      <c r="J36" s="367"/>
      <c r="K36" s="367"/>
      <c r="L36" s="367"/>
      <c r="M36" s="368"/>
      <c r="N36" s="369"/>
      <c r="O36" s="370"/>
      <c r="P36" s="371"/>
      <c r="Q36" s="374"/>
      <c r="R36" s="375"/>
      <c r="S36" s="376"/>
      <c r="T36" s="376"/>
      <c r="U36" s="376"/>
      <c r="V36" s="376"/>
      <c r="W36" s="376"/>
      <c r="X36" s="365"/>
      <c r="Y36" s="366"/>
      <c r="Z36" s="366"/>
      <c r="AA36" s="367"/>
      <c r="AB36" s="367"/>
      <c r="AC36" s="367"/>
      <c r="AD36" s="368"/>
      <c r="AE36" s="369"/>
      <c r="AF36" s="370"/>
      <c r="AG36" s="371"/>
      <c r="AH36" s="374"/>
      <c r="AI36" s="375"/>
      <c r="AJ36" s="376"/>
      <c r="AK36" s="376"/>
      <c r="AL36" s="376"/>
      <c r="AM36" s="376"/>
      <c r="AN36" s="376"/>
      <c r="AO36" s="365"/>
      <c r="AP36" s="366"/>
      <c r="AQ36" s="366"/>
      <c r="AR36" s="367"/>
      <c r="AS36" s="367"/>
      <c r="AT36" s="367"/>
      <c r="AU36" s="368"/>
      <c r="AV36" s="369"/>
      <c r="AW36" s="370"/>
      <c r="AX36" s="371"/>
      <c r="AY36" s="374"/>
      <c r="AZ36" s="375"/>
      <c r="BA36" s="376"/>
      <c r="BB36" s="376"/>
      <c r="BC36" s="376"/>
      <c r="BD36" s="376"/>
      <c r="BE36" s="376"/>
      <c r="BF36" s="365"/>
      <c r="BG36" s="366"/>
      <c r="BH36" s="366"/>
      <c r="BI36" s="367"/>
      <c r="BJ36" s="367"/>
      <c r="BK36" s="367"/>
      <c r="BL36" s="368"/>
      <c r="BM36" s="369"/>
      <c r="BN36" s="370"/>
      <c r="BO36" s="371"/>
      <c r="BP36" s="374"/>
      <c r="BQ36" s="375"/>
      <c r="BR36" s="376"/>
      <c r="BS36" s="376"/>
      <c r="BT36" s="376"/>
      <c r="BU36" s="376"/>
      <c r="BV36" s="376"/>
      <c r="BW36" s="365"/>
      <c r="BX36" s="366"/>
      <c r="BY36" s="366"/>
      <c r="BZ36" s="367"/>
      <c r="CA36" s="367"/>
      <c r="CB36" s="367"/>
      <c r="CC36" s="368"/>
      <c r="CD36" s="369"/>
      <c r="CE36" s="370"/>
      <c r="CF36" s="371"/>
      <c r="CG36" s="374"/>
      <c r="CH36" s="375"/>
      <c r="CI36" s="376"/>
      <c r="CJ36" s="376"/>
      <c r="CK36" s="376"/>
      <c r="CL36" s="376"/>
      <c r="CM36" s="376"/>
      <c r="CN36" s="365"/>
      <c r="CO36" s="366"/>
      <c r="CP36" s="366"/>
      <c r="CQ36" s="367"/>
      <c r="CR36" s="367"/>
      <c r="CS36" s="367"/>
      <c r="CT36" s="368"/>
      <c r="CU36" s="369"/>
      <c r="CV36" s="370"/>
      <c r="CW36" s="371"/>
      <c r="CX36" s="374"/>
      <c r="CY36" s="375"/>
      <c r="CZ36" s="376"/>
      <c r="DA36" s="376"/>
      <c r="DB36" s="376"/>
      <c r="DC36" s="376"/>
      <c r="DD36" s="376"/>
      <c r="DE36" s="365"/>
      <c r="DF36" s="366"/>
      <c r="DG36" s="366"/>
      <c r="DH36" s="367"/>
      <c r="DI36" s="367"/>
      <c r="DJ36" s="367"/>
      <c r="DK36" s="368"/>
      <c r="DL36" s="369"/>
      <c r="DM36" s="370"/>
      <c r="DN36" s="371"/>
      <c r="DO36" s="374"/>
      <c r="DP36" s="375"/>
      <c r="DQ36" s="376"/>
      <c r="DR36" s="376"/>
      <c r="DS36" s="376"/>
      <c r="DT36" s="376"/>
      <c r="DU36" s="376"/>
      <c r="DV36" s="365"/>
      <c r="DW36" s="366"/>
      <c r="DX36" s="366"/>
      <c r="DY36" s="367"/>
      <c r="DZ36" s="367"/>
      <c r="EA36" s="367"/>
      <c r="EB36" s="368"/>
      <c r="EC36" s="369"/>
      <c r="ED36" s="370"/>
      <c r="EE36" s="371"/>
      <c r="EF36" s="374"/>
      <c r="EG36" s="375"/>
      <c r="EH36" s="376"/>
      <c r="EI36" s="376"/>
      <c r="EJ36" s="376"/>
      <c r="EK36" s="376"/>
      <c r="EL36" s="376"/>
      <c r="EM36" s="365"/>
      <c r="EN36" s="366"/>
      <c r="EO36" s="366"/>
      <c r="EP36" s="367"/>
      <c r="EQ36" s="367"/>
      <c r="ER36" s="367"/>
      <c r="ES36" s="368"/>
      <c r="ET36" s="369"/>
      <c r="EU36" s="370"/>
      <c r="EV36" s="371"/>
      <c r="EW36" s="374"/>
      <c r="EX36" s="375"/>
      <c r="EY36" s="376"/>
      <c r="EZ36" s="376"/>
      <c r="FA36" s="376"/>
      <c r="FB36" s="376"/>
      <c r="FC36" s="376"/>
      <c r="FD36" s="365"/>
      <c r="FE36" s="366"/>
      <c r="FF36" s="366"/>
      <c r="FG36" s="367"/>
      <c r="FH36" s="367"/>
      <c r="FI36" s="367"/>
      <c r="FJ36" s="368"/>
      <c r="FK36" s="369"/>
      <c r="FL36" s="370"/>
      <c r="FM36" s="371"/>
      <c r="FN36" s="374"/>
      <c r="FO36" s="375"/>
      <c r="FW36" s="173" t="s">
        <v>276</v>
      </c>
      <c r="FX36" s="166" t="s">
        <v>267</v>
      </c>
    </row>
    <row r="37" spans="1:180" ht="12.6" customHeight="1">
      <c r="A37" s="171" t="s">
        <v>278</v>
      </c>
      <c r="B37" s="376"/>
      <c r="C37" s="376"/>
      <c r="D37" s="376"/>
      <c r="E37" s="376"/>
      <c r="F37" s="376"/>
      <c r="G37" s="377"/>
      <c r="H37" s="378"/>
      <c r="I37" s="378"/>
      <c r="J37" s="379"/>
      <c r="K37" s="379"/>
      <c r="L37" s="379"/>
      <c r="M37" s="380"/>
      <c r="N37" s="381"/>
      <c r="O37" s="382"/>
      <c r="P37" s="383"/>
      <c r="Q37" s="372"/>
      <c r="R37" s="373"/>
      <c r="S37" s="376"/>
      <c r="T37" s="376"/>
      <c r="U37" s="376"/>
      <c r="V37" s="376"/>
      <c r="W37" s="376"/>
      <c r="X37" s="377"/>
      <c r="Y37" s="378"/>
      <c r="Z37" s="378"/>
      <c r="AA37" s="379"/>
      <c r="AB37" s="379"/>
      <c r="AC37" s="379"/>
      <c r="AD37" s="380"/>
      <c r="AE37" s="381"/>
      <c r="AF37" s="382"/>
      <c r="AG37" s="383"/>
      <c r="AH37" s="372"/>
      <c r="AI37" s="373"/>
      <c r="AJ37" s="376"/>
      <c r="AK37" s="376"/>
      <c r="AL37" s="376"/>
      <c r="AM37" s="376"/>
      <c r="AN37" s="376"/>
      <c r="AO37" s="377"/>
      <c r="AP37" s="378"/>
      <c r="AQ37" s="378"/>
      <c r="AR37" s="379"/>
      <c r="AS37" s="379"/>
      <c r="AT37" s="379"/>
      <c r="AU37" s="380"/>
      <c r="AV37" s="381"/>
      <c r="AW37" s="382"/>
      <c r="AX37" s="383"/>
      <c r="AY37" s="372"/>
      <c r="AZ37" s="373"/>
      <c r="BA37" s="376"/>
      <c r="BB37" s="376"/>
      <c r="BC37" s="376"/>
      <c r="BD37" s="376"/>
      <c r="BE37" s="376"/>
      <c r="BF37" s="377"/>
      <c r="BG37" s="378"/>
      <c r="BH37" s="378"/>
      <c r="BI37" s="379"/>
      <c r="BJ37" s="379"/>
      <c r="BK37" s="379"/>
      <c r="BL37" s="380"/>
      <c r="BM37" s="381"/>
      <c r="BN37" s="382"/>
      <c r="BO37" s="383"/>
      <c r="BP37" s="372"/>
      <c r="BQ37" s="373"/>
      <c r="BR37" s="376"/>
      <c r="BS37" s="376"/>
      <c r="BT37" s="376"/>
      <c r="BU37" s="376"/>
      <c r="BV37" s="376"/>
      <c r="BW37" s="377"/>
      <c r="BX37" s="378"/>
      <c r="BY37" s="378"/>
      <c r="BZ37" s="379"/>
      <c r="CA37" s="379"/>
      <c r="CB37" s="379"/>
      <c r="CC37" s="380"/>
      <c r="CD37" s="381"/>
      <c r="CE37" s="382"/>
      <c r="CF37" s="383"/>
      <c r="CG37" s="372"/>
      <c r="CH37" s="373"/>
      <c r="CI37" s="376"/>
      <c r="CJ37" s="376"/>
      <c r="CK37" s="376"/>
      <c r="CL37" s="376"/>
      <c r="CM37" s="376"/>
      <c r="CN37" s="377"/>
      <c r="CO37" s="378"/>
      <c r="CP37" s="378"/>
      <c r="CQ37" s="379"/>
      <c r="CR37" s="379"/>
      <c r="CS37" s="379"/>
      <c r="CT37" s="380"/>
      <c r="CU37" s="381"/>
      <c r="CV37" s="382"/>
      <c r="CW37" s="383"/>
      <c r="CX37" s="372"/>
      <c r="CY37" s="373"/>
      <c r="CZ37" s="376"/>
      <c r="DA37" s="376"/>
      <c r="DB37" s="376"/>
      <c r="DC37" s="376"/>
      <c r="DD37" s="376"/>
      <c r="DE37" s="377"/>
      <c r="DF37" s="378"/>
      <c r="DG37" s="378"/>
      <c r="DH37" s="379"/>
      <c r="DI37" s="379"/>
      <c r="DJ37" s="379"/>
      <c r="DK37" s="380"/>
      <c r="DL37" s="381"/>
      <c r="DM37" s="382"/>
      <c r="DN37" s="383"/>
      <c r="DO37" s="372"/>
      <c r="DP37" s="373"/>
      <c r="DQ37" s="376"/>
      <c r="DR37" s="376"/>
      <c r="DS37" s="376"/>
      <c r="DT37" s="376"/>
      <c r="DU37" s="376"/>
      <c r="DV37" s="377"/>
      <c r="DW37" s="378"/>
      <c r="DX37" s="378"/>
      <c r="DY37" s="379"/>
      <c r="DZ37" s="379"/>
      <c r="EA37" s="379"/>
      <c r="EB37" s="380"/>
      <c r="EC37" s="381"/>
      <c r="ED37" s="382"/>
      <c r="EE37" s="383"/>
      <c r="EF37" s="372"/>
      <c r="EG37" s="373"/>
      <c r="EH37" s="376"/>
      <c r="EI37" s="376"/>
      <c r="EJ37" s="376"/>
      <c r="EK37" s="376"/>
      <c r="EL37" s="376"/>
      <c r="EM37" s="377"/>
      <c r="EN37" s="378"/>
      <c r="EO37" s="378"/>
      <c r="EP37" s="379"/>
      <c r="EQ37" s="379"/>
      <c r="ER37" s="379"/>
      <c r="ES37" s="380"/>
      <c r="ET37" s="381"/>
      <c r="EU37" s="382"/>
      <c r="EV37" s="383"/>
      <c r="EW37" s="372"/>
      <c r="EX37" s="373"/>
      <c r="EY37" s="376"/>
      <c r="EZ37" s="376"/>
      <c r="FA37" s="376"/>
      <c r="FB37" s="376"/>
      <c r="FC37" s="376"/>
      <c r="FD37" s="377"/>
      <c r="FE37" s="378"/>
      <c r="FF37" s="378"/>
      <c r="FG37" s="379"/>
      <c r="FH37" s="379"/>
      <c r="FI37" s="379"/>
      <c r="FJ37" s="380"/>
      <c r="FK37" s="381"/>
      <c r="FL37" s="382"/>
      <c r="FM37" s="383"/>
      <c r="FN37" s="372"/>
      <c r="FO37" s="373"/>
      <c r="FW37" s="173" t="s">
        <v>279</v>
      </c>
      <c r="FX37" s="166" t="s">
        <v>280</v>
      </c>
    </row>
    <row r="38" spans="1:180" ht="12.6" customHeight="1">
      <c r="A38" s="172" t="s">
        <v>265</v>
      </c>
      <c r="B38" s="376"/>
      <c r="C38" s="376"/>
      <c r="D38" s="376"/>
      <c r="E38" s="376"/>
      <c r="F38" s="376"/>
      <c r="G38" s="365"/>
      <c r="H38" s="366"/>
      <c r="I38" s="366"/>
      <c r="J38" s="367"/>
      <c r="K38" s="367"/>
      <c r="L38" s="367"/>
      <c r="M38" s="368"/>
      <c r="N38" s="369"/>
      <c r="O38" s="370"/>
      <c r="P38" s="371"/>
      <c r="Q38" s="374"/>
      <c r="R38" s="375"/>
      <c r="S38" s="376"/>
      <c r="T38" s="376"/>
      <c r="U38" s="376"/>
      <c r="V38" s="376"/>
      <c r="W38" s="376"/>
      <c r="X38" s="365"/>
      <c r="Y38" s="366"/>
      <c r="Z38" s="366"/>
      <c r="AA38" s="367"/>
      <c r="AB38" s="367"/>
      <c r="AC38" s="367"/>
      <c r="AD38" s="368"/>
      <c r="AE38" s="369"/>
      <c r="AF38" s="370"/>
      <c r="AG38" s="371"/>
      <c r="AH38" s="374"/>
      <c r="AI38" s="375"/>
      <c r="AJ38" s="376"/>
      <c r="AK38" s="376"/>
      <c r="AL38" s="376"/>
      <c r="AM38" s="376"/>
      <c r="AN38" s="376"/>
      <c r="AO38" s="365"/>
      <c r="AP38" s="366"/>
      <c r="AQ38" s="366"/>
      <c r="AR38" s="367"/>
      <c r="AS38" s="367"/>
      <c r="AT38" s="367"/>
      <c r="AU38" s="368"/>
      <c r="AV38" s="369"/>
      <c r="AW38" s="370"/>
      <c r="AX38" s="371"/>
      <c r="AY38" s="374"/>
      <c r="AZ38" s="375"/>
      <c r="BA38" s="376"/>
      <c r="BB38" s="376"/>
      <c r="BC38" s="376"/>
      <c r="BD38" s="376"/>
      <c r="BE38" s="376"/>
      <c r="BF38" s="365"/>
      <c r="BG38" s="366"/>
      <c r="BH38" s="366"/>
      <c r="BI38" s="367"/>
      <c r="BJ38" s="367"/>
      <c r="BK38" s="367"/>
      <c r="BL38" s="368"/>
      <c r="BM38" s="369"/>
      <c r="BN38" s="370"/>
      <c r="BO38" s="371"/>
      <c r="BP38" s="374"/>
      <c r="BQ38" s="375"/>
      <c r="BR38" s="376"/>
      <c r="BS38" s="376"/>
      <c r="BT38" s="376"/>
      <c r="BU38" s="376"/>
      <c r="BV38" s="376"/>
      <c r="BW38" s="365"/>
      <c r="BX38" s="366"/>
      <c r="BY38" s="366"/>
      <c r="BZ38" s="367"/>
      <c r="CA38" s="367"/>
      <c r="CB38" s="367"/>
      <c r="CC38" s="368"/>
      <c r="CD38" s="369"/>
      <c r="CE38" s="370"/>
      <c r="CF38" s="371"/>
      <c r="CG38" s="374"/>
      <c r="CH38" s="375"/>
      <c r="CI38" s="376"/>
      <c r="CJ38" s="376"/>
      <c r="CK38" s="376"/>
      <c r="CL38" s="376"/>
      <c r="CM38" s="376"/>
      <c r="CN38" s="365"/>
      <c r="CO38" s="366"/>
      <c r="CP38" s="366"/>
      <c r="CQ38" s="367"/>
      <c r="CR38" s="367"/>
      <c r="CS38" s="367"/>
      <c r="CT38" s="368"/>
      <c r="CU38" s="369"/>
      <c r="CV38" s="370"/>
      <c r="CW38" s="371"/>
      <c r="CX38" s="374"/>
      <c r="CY38" s="375"/>
      <c r="CZ38" s="376"/>
      <c r="DA38" s="376"/>
      <c r="DB38" s="376"/>
      <c r="DC38" s="376"/>
      <c r="DD38" s="376"/>
      <c r="DE38" s="365"/>
      <c r="DF38" s="366"/>
      <c r="DG38" s="366"/>
      <c r="DH38" s="367"/>
      <c r="DI38" s="367"/>
      <c r="DJ38" s="367"/>
      <c r="DK38" s="368"/>
      <c r="DL38" s="369"/>
      <c r="DM38" s="370"/>
      <c r="DN38" s="371"/>
      <c r="DO38" s="374"/>
      <c r="DP38" s="375"/>
      <c r="DQ38" s="376"/>
      <c r="DR38" s="376"/>
      <c r="DS38" s="376"/>
      <c r="DT38" s="376"/>
      <c r="DU38" s="376"/>
      <c r="DV38" s="365"/>
      <c r="DW38" s="366"/>
      <c r="DX38" s="366"/>
      <c r="DY38" s="367"/>
      <c r="DZ38" s="367"/>
      <c r="EA38" s="367"/>
      <c r="EB38" s="368"/>
      <c r="EC38" s="369"/>
      <c r="ED38" s="370"/>
      <c r="EE38" s="371"/>
      <c r="EF38" s="374"/>
      <c r="EG38" s="375"/>
      <c r="EH38" s="376"/>
      <c r="EI38" s="376"/>
      <c r="EJ38" s="376"/>
      <c r="EK38" s="376"/>
      <c r="EL38" s="376"/>
      <c r="EM38" s="365"/>
      <c r="EN38" s="366"/>
      <c r="EO38" s="366"/>
      <c r="EP38" s="367"/>
      <c r="EQ38" s="367"/>
      <c r="ER38" s="367"/>
      <c r="ES38" s="368"/>
      <c r="ET38" s="369"/>
      <c r="EU38" s="370"/>
      <c r="EV38" s="371"/>
      <c r="EW38" s="374"/>
      <c r="EX38" s="375"/>
      <c r="EY38" s="376"/>
      <c r="EZ38" s="376"/>
      <c r="FA38" s="376"/>
      <c r="FB38" s="376"/>
      <c r="FC38" s="376"/>
      <c r="FD38" s="365"/>
      <c r="FE38" s="366"/>
      <c r="FF38" s="366"/>
      <c r="FG38" s="367"/>
      <c r="FH38" s="367"/>
      <c r="FI38" s="367"/>
      <c r="FJ38" s="368"/>
      <c r="FK38" s="369"/>
      <c r="FL38" s="370"/>
      <c r="FM38" s="371"/>
      <c r="FN38" s="374"/>
      <c r="FO38" s="375"/>
      <c r="FW38" s="173" t="s">
        <v>281</v>
      </c>
      <c r="FX38" s="166" t="s">
        <v>282</v>
      </c>
    </row>
    <row r="39" spans="1:180" ht="12.6" customHeight="1">
      <c r="A39" s="171" t="s">
        <v>283</v>
      </c>
      <c r="B39" s="376"/>
      <c r="C39" s="376"/>
      <c r="D39" s="376"/>
      <c r="E39" s="376"/>
      <c r="F39" s="376"/>
      <c r="G39" s="377"/>
      <c r="H39" s="378"/>
      <c r="I39" s="378"/>
      <c r="J39" s="379"/>
      <c r="K39" s="379"/>
      <c r="L39" s="379"/>
      <c r="M39" s="380"/>
      <c r="N39" s="381"/>
      <c r="O39" s="382"/>
      <c r="P39" s="383"/>
      <c r="Q39" s="372"/>
      <c r="R39" s="373"/>
      <c r="S39" s="376"/>
      <c r="T39" s="376"/>
      <c r="U39" s="376"/>
      <c r="V39" s="376"/>
      <c r="W39" s="376"/>
      <c r="X39" s="377"/>
      <c r="Y39" s="378"/>
      <c r="Z39" s="378"/>
      <c r="AA39" s="379"/>
      <c r="AB39" s="379"/>
      <c r="AC39" s="379"/>
      <c r="AD39" s="380"/>
      <c r="AE39" s="381"/>
      <c r="AF39" s="382"/>
      <c r="AG39" s="383"/>
      <c r="AH39" s="372"/>
      <c r="AI39" s="373"/>
      <c r="AJ39" s="376"/>
      <c r="AK39" s="376"/>
      <c r="AL39" s="376"/>
      <c r="AM39" s="376"/>
      <c r="AN39" s="376"/>
      <c r="AO39" s="377"/>
      <c r="AP39" s="378"/>
      <c r="AQ39" s="378"/>
      <c r="AR39" s="379"/>
      <c r="AS39" s="379"/>
      <c r="AT39" s="379"/>
      <c r="AU39" s="380"/>
      <c r="AV39" s="381"/>
      <c r="AW39" s="382"/>
      <c r="AX39" s="383"/>
      <c r="AY39" s="372"/>
      <c r="AZ39" s="373"/>
      <c r="BA39" s="376"/>
      <c r="BB39" s="376"/>
      <c r="BC39" s="376"/>
      <c r="BD39" s="376"/>
      <c r="BE39" s="376"/>
      <c r="BF39" s="377"/>
      <c r="BG39" s="378"/>
      <c r="BH39" s="378"/>
      <c r="BI39" s="379"/>
      <c r="BJ39" s="379"/>
      <c r="BK39" s="379"/>
      <c r="BL39" s="380"/>
      <c r="BM39" s="381"/>
      <c r="BN39" s="382"/>
      <c r="BO39" s="383"/>
      <c r="BP39" s="372"/>
      <c r="BQ39" s="373"/>
      <c r="BR39" s="376"/>
      <c r="BS39" s="376"/>
      <c r="BT39" s="376"/>
      <c r="BU39" s="376"/>
      <c r="BV39" s="376"/>
      <c r="BW39" s="377"/>
      <c r="BX39" s="378"/>
      <c r="BY39" s="378"/>
      <c r="BZ39" s="379"/>
      <c r="CA39" s="379"/>
      <c r="CB39" s="379"/>
      <c r="CC39" s="380"/>
      <c r="CD39" s="381"/>
      <c r="CE39" s="382"/>
      <c r="CF39" s="383"/>
      <c r="CG39" s="372"/>
      <c r="CH39" s="373"/>
      <c r="CI39" s="376"/>
      <c r="CJ39" s="376"/>
      <c r="CK39" s="376"/>
      <c r="CL39" s="376"/>
      <c r="CM39" s="376"/>
      <c r="CN39" s="377"/>
      <c r="CO39" s="378"/>
      <c r="CP39" s="378"/>
      <c r="CQ39" s="379"/>
      <c r="CR39" s="379"/>
      <c r="CS39" s="379"/>
      <c r="CT39" s="380"/>
      <c r="CU39" s="381"/>
      <c r="CV39" s="382"/>
      <c r="CW39" s="383"/>
      <c r="CX39" s="372"/>
      <c r="CY39" s="373"/>
      <c r="CZ39" s="376"/>
      <c r="DA39" s="376"/>
      <c r="DB39" s="376"/>
      <c r="DC39" s="376"/>
      <c r="DD39" s="376"/>
      <c r="DE39" s="377"/>
      <c r="DF39" s="378"/>
      <c r="DG39" s="378"/>
      <c r="DH39" s="379"/>
      <c r="DI39" s="379"/>
      <c r="DJ39" s="379"/>
      <c r="DK39" s="380"/>
      <c r="DL39" s="381"/>
      <c r="DM39" s="382"/>
      <c r="DN39" s="383"/>
      <c r="DO39" s="372"/>
      <c r="DP39" s="373"/>
      <c r="DQ39" s="376"/>
      <c r="DR39" s="376"/>
      <c r="DS39" s="376"/>
      <c r="DT39" s="376"/>
      <c r="DU39" s="376"/>
      <c r="DV39" s="377"/>
      <c r="DW39" s="378"/>
      <c r="DX39" s="378"/>
      <c r="DY39" s="379"/>
      <c r="DZ39" s="379"/>
      <c r="EA39" s="379"/>
      <c r="EB39" s="380"/>
      <c r="EC39" s="381"/>
      <c r="ED39" s="382"/>
      <c r="EE39" s="383"/>
      <c r="EF39" s="372"/>
      <c r="EG39" s="373"/>
      <c r="EH39" s="376"/>
      <c r="EI39" s="376"/>
      <c r="EJ39" s="376"/>
      <c r="EK39" s="376"/>
      <c r="EL39" s="376"/>
      <c r="EM39" s="377"/>
      <c r="EN39" s="378"/>
      <c r="EO39" s="378"/>
      <c r="EP39" s="379"/>
      <c r="EQ39" s="379"/>
      <c r="ER39" s="379"/>
      <c r="ES39" s="380"/>
      <c r="ET39" s="381"/>
      <c r="EU39" s="382"/>
      <c r="EV39" s="383"/>
      <c r="EW39" s="372"/>
      <c r="EX39" s="373"/>
      <c r="EY39" s="376"/>
      <c r="EZ39" s="376"/>
      <c r="FA39" s="376"/>
      <c r="FB39" s="376"/>
      <c r="FC39" s="376"/>
      <c r="FD39" s="377"/>
      <c r="FE39" s="378"/>
      <c r="FF39" s="378"/>
      <c r="FG39" s="379"/>
      <c r="FH39" s="379"/>
      <c r="FI39" s="379"/>
      <c r="FJ39" s="380"/>
      <c r="FK39" s="381"/>
      <c r="FL39" s="382"/>
      <c r="FM39" s="383"/>
      <c r="FN39" s="372"/>
      <c r="FO39" s="373"/>
      <c r="FW39" s="173" t="s">
        <v>284</v>
      </c>
      <c r="FX39" s="166" t="s">
        <v>285</v>
      </c>
    </row>
    <row r="40" spans="1:180" ht="12.6" customHeight="1">
      <c r="A40" s="172" t="s">
        <v>265</v>
      </c>
      <c r="B40" s="376"/>
      <c r="C40" s="376"/>
      <c r="D40" s="376"/>
      <c r="E40" s="376"/>
      <c r="F40" s="376"/>
      <c r="G40" s="365"/>
      <c r="H40" s="366"/>
      <c r="I40" s="366"/>
      <c r="J40" s="367"/>
      <c r="K40" s="367"/>
      <c r="L40" s="367"/>
      <c r="M40" s="368"/>
      <c r="N40" s="369"/>
      <c r="O40" s="370"/>
      <c r="P40" s="371"/>
      <c r="Q40" s="374"/>
      <c r="R40" s="375"/>
      <c r="S40" s="376"/>
      <c r="T40" s="376"/>
      <c r="U40" s="376"/>
      <c r="V40" s="376"/>
      <c r="W40" s="376"/>
      <c r="X40" s="365"/>
      <c r="Y40" s="366"/>
      <c r="Z40" s="366"/>
      <c r="AA40" s="367"/>
      <c r="AB40" s="367"/>
      <c r="AC40" s="367"/>
      <c r="AD40" s="368"/>
      <c r="AE40" s="369"/>
      <c r="AF40" s="370"/>
      <c r="AG40" s="371"/>
      <c r="AH40" s="374"/>
      <c r="AI40" s="375"/>
      <c r="AJ40" s="376"/>
      <c r="AK40" s="376"/>
      <c r="AL40" s="376"/>
      <c r="AM40" s="376"/>
      <c r="AN40" s="376"/>
      <c r="AO40" s="365"/>
      <c r="AP40" s="366"/>
      <c r="AQ40" s="366"/>
      <c r="AR40" s="367"/>
      <c r="AS40" s="367"/>
      <c r="AT40" s="367"/>
      <c r="AU40" s="368"/>
      <c r="AV40" s="369"/>
      <c r="AW40" s="370"/>
      <c r="AX40" s="371"/>
      <c r="AY40" s="374"/>
      <c r="AZ40" s="375"/>
      <c r="BA40" s="376"/>
      <c r="BB40" s="376"/>
      <c r="BC40" s="376"/>
      <c r="BD40" s="376"/>
      <c r="BE40" s="376"/>
      <c r="BF40" s="365"/>
      <c r="BG40" s="366"/>
      <c r="BH40" s="366"/>
      <c r="BI40" s="367"/>
      <c r="BJ40" s="367"/>
      <c r="BK40" s="367"/>
      <c r="BL40" s="368"/>
      <c r="BM40" s="369"/>
      <c r="BN40" s="370"/>
      <c r="BO40" s="371"/>
      <c r="BP40" s="374"/>
      <c r="BQ40" s="375"/>
      <c r="BR40" s="376"/>
      <c r="BS40" s="376"/>
      <c r="BT40" s="376"/>
      <c r="BU40" s="376"/>
      <c r="BV40" s="376"/>
      <c r="BW40" s="365"/>
      <c r="BX40" s="366"/>
      <c r="BY40" s="366"/>
      <c r="BZ40" s="367"/>
      <c r="CA40" s="367"/>
      <c r="CB40" s="367"/>
      <c r="CC40" s="368"/>
      <c r="CD40" s="369"/>
      <c r="CE40" s="370"/>
      <c r="CF40" s="371"/>
      <c r="CG40" s="374"/>
      <c r="CH40" s="375"/>
      <c r="CI40" s="376"/>
      <c r="CJ40" s="376"/>
      <c r="CK40" s="376"/>
      <c r="CL40" s="376"/>
      <c r="CM40" s="376"/>
      <c r="CN40" s="365"/>
      <c r="CO40" s="366"/>
      <c r="CP40" s="366"/>
      <c r="CQ40" s="367"/>
      <c r="CR40" s="367"/>
      <c r="CS40" s="367"/>
      <c r="CT40" s="368"/>
      <c r="CU40" s="369"/>
      <c r="CV40" s="370"/>
      <c r="CW40" s="371"/>
      <c r="CX40" s="374"/>
      <c r="CY40" s="375"/>
      <c r="CZ40" s="376"/>
      <c r="DA40" s="376"/>
      <c r="DB40" s="376"/>
      <c r="DC40" s="376"/>
      <c r="DD40" s="376"/>
      <c r="DE40" s="365"/>
      <c r="DF40" s="366"/>
      <c r="DG40" s="366"/>
      <c r="DH40" s="367"/>
      <c r="DI40" s="367"/>
      <c r="DJ40" s="367"/>
      <c r="DK40" s="368"/>
      <c r="DL40" s="369"/>
      <c r="DM40" s="370"/>
      <c r="DN40" s="371"/>
      <c r="DO40" s="374"/>
      <c r="DP40" s="375"/>
      <c r="DQ40" s="376"/>
      <c r="DR40" s="376"/>
      <c r="DS40" s="376"/>
      <c r="DT40" s="376"/>
      <c r="DU40" s="376"/>
      <c r="DV40" s="365"/>
      <c r="DW40" s="366"/>
      <c r="DX40" s="366"/>
      <c r="DY40" s="367"/>
      <c r="DZ40" s="367"/>
      <c r="EA40" s="367"/>
      <c r="EB40" s="368"/>
      <c r="EC40" s="369"/>
      <c r="ED40" s="370"/>
      <c r="EE40" s="371"/>
      <c r="EF40" s="374"/>
      <c r="EG40" s="375"/>
      <c r="EH40" s="376"/>
      <c r="EI40" s="376"/>
      <c r="EJ40" s="376"/>
      <c r="EK40" s="376"/>
      <c r="EL40" s="376"/>
      <c r="EM40" s="365"/>
      <c r="EN40" s="366"/>
      <c r="EO40" s="366"/>
      <c r="EP40" s="367"/>
      <c r="EQ40" s="367"/>
      <c r="ER40" s="367"/>
      <c r="ES40" s="368"/>
      <c r="ET40" s="369"/>
      <c r="EU40" s="370"/>
      <c r="EV40" s="371"/>
      <c r="EW40" s="374"/>
      <c r="EX40" s="375"/>
      <c r="EY40" s="376"/>
      <c r="EZ40" s="376"/>
      <c r="FA40" s="376"/>
      <c r="FB40" s="376"/>
      <c r="FC40" s="376"/>
      <c r="FD40" s="365"/>
      <c r="FE40" s="366"/>
      <c r="FF40" s="366"/>
      <c r="FG40" s="367"/>
      <c r="FH40" s="367"/>
      <c r="FI40" s="367"/>
      <c r="FJ40" s="368"/>
      <c r="FK40" s="369"/>
      <c r="FL40" s="370"/>
      <c r="FM40" s="371"/>
      <c r="FN40" s="374"/>
      <c r="FO40" s="375"/>
      <c r="FX40" s="166" t="s">
        <v>286</v>
      </c>
    </row>
    <row r="41" spans="1:180" ht="12.6" customHeight="1">
      <c r="A41" s="171" t="s">
        <v>287</v>
      </c>
      <c r="B41" s="376"/>
      <c r="C41" s="376"/>
      <c r="D41" s="376"/>
      <c r="E41" s="376"/>
      <c r="F41" s="376"/>
      <c r="G41" s="377"/>
      <c r="H41" s="378"/>
      <c r="I41" s="378"/>
      <c r="J41" s="379"/>
      <c r="K41" s="379"/>
      <c r="L41" s="379"/>
      <c r="M41" s="380"/>
      <c r="N41" s="381"/>
      <c r="O41" s="382"/>
      <c r="P41" s="383"/>
      <c r="Q41" s="372"/>
      <c r="R41" s="373"/>
      <c r="S41" s="376"/>
      <c r="T41" s="376"/>
      <c r="U41" s="376"/>
      <c r="V41" s="376"/>
      <c r="W41" s="376"/>
      <c r="X41" s="377"/>
      <c r="Y41" s="378"/>
      <c r="Z41" s="378"/>
      <c r="AA41" s="379"/>
      <c r="AB41" s="379"/>
      <c r="AC41" s="379"/>
      <c r="AD41" s="380"/>
      <c r="AE41" s="381"/>
      <c r="AF41" s="382"/>
      <c r="AG41" s="383"/>
      <c r="AH41" s="372"/>
      <c r="AI41" s="373"/>
      <c r="AJ41" s="376"/>
      <c r="AK41" s="376"/>
      <c r="AL41" s="376"/>
      <c r="AM41" s="376"/>
      <c r="AN41" s="376"/>
      <c r="AO41" s="377"/>
      <c r="AP41" s="378"/>
      <c r="AQ41" s="378"/>
      <c r="AR41" s="379"/>
      <c r="AS41" s="379"/>
      <c r="AT41" s="379"/>
      <c r="AU41" s="380"/>
      <c r="AV41" s="381"/>
      <c r="AW41" s="382"/>
      <c r="AX41" s="383"/>
      <c r="AY41" s="372"/>
      <c r="AZ41" s="373"/>
      <c r="BA41" s="376"/>
      <c r="BB41" s="376"/>
      <c r="BC41" s="376"/>
      <c r="BD41" s="376"/>
      <c r="BE41" s="376"/>
      <c r="BF41" s="377"/>
      <c r="BG41" s="378"/>
      <c r="BH41" s="378"/>
      <c r="BI41" s="379"/>
      <c r="BJ41" s="379"/>
      <c r="BK41" s="379"/>
      <c r="BL41" s="380"/>
      <c r="BM41" s="381"/>
      <c r="BN41" s="382"/>
      <c r="BO41" s="383"/>
      <c r="BP41" s="372"/>
      <c r="BQ41" s="373"/>
      <c r="BR41" s="376"/>
      <c r="BS41" s="376"/>
      <c r="BT41" s="376"/>
      <c r="BU41" s="376"/>
      <c r="BV41" s="376"/>
      <c r="BW41" s="377"/>
      <c r="BX41" s="378"/>
      <c r="BY41" s="378"/>
      <c r="BZ41" s="379"/>
      <c r="CA41" s="379"/>
      <c r="CB41" s="379"/>
      <c r="CC41" s="380"/>
      <c r="CD41" s="381"/>
      <c r="CE41" s="382"/>
      <c r="CF41" s="383"/>
      <c r="CG41" s="372"/>
      <c r="CH41" s="373"/>
      <c r="CI41" s="376"/>
      <c r="CJ41" s="376"/>
      <c r="CK41" s="376"/>
      <c r="CL41" s="376"/>
      <c r="CM41" s="376"/>
      <c r="CN41" s="377"/>
      <c r="CO41" s="378"/>
      <c r="CP41" s="378"/>
      <c r="CQ41" s="379"/>
      <c r="CR41" s="379"/>
      <c r="CS41" s="379"/>
      <c r="CT41" s="380"/>
      <c r="CU41" s="381"/>
      <c r="CV41" s="382"/>
      <c r="CW41" s="383"/>
      <c r="CX41" s="372"/>
      <c r="CY41" s="373"/>
      <c r="CZ41" s="376"/>
      <c r="DA41" s="376"/>
      <c r="DB41" s="376"/>
      <c r="DC41" s="376"/>
      <c r="DD41" s="376"/>
      <c r="DE41" s="377"/>
      <c r="DF41" s="378"/>
      <c r="DG41" s="378"/>
      <c r="DH41" s="379"/>
      <c r="DI41" s="379"/>
      <c r="DJ41" s="379"/>
      <c r="DK41" s="380"/>
      <c r="DL41" s="381"/>
      <c r="DM41" s="382"/>
      <c r="DN41" s="383"/>
      <c r="DO41" s="372"/>
      <c r="DP41" s="373"/>
      <c r="DQ41" s="376"/>
      <c r="DR41" s="376"/>
      <c r="DS41" s="376"/>
      <c r="DT41" s="376"/>
      <c r="DU41" s="376"/>
      <c r="DV41" s="377"/>
      <c r="DW41" s="378"/>
      <c r="DX41" s="378"/>
      <c r="DY41" s="379"/>
      <c r="DZ41" s="379"/>
      <c r="EA41" s="379"/>
      <c r="EB41" s="380"/>
      <c r="EC41" s="381"/>
      <c r="ED41" s="382"/>
      <c r="EE41" s="383"/>
      <c r="EF41" s="372"/>
      <c r="EG41" s="373"/>
      <c r="EH41" s="376"/>
      <c r="EI41" s="376"/>
      <c r="EJ41" s="376"/>
      <c r="EK41" s="376"/>
      <c r="EL41" s="376"/>
      <c r="EM41" s="377"/>
      <c r="EN41" s="378"/>
      <c r="EO41" s="378"/>
      <c r="EP41" s="379"/>
      <c r="EQ41" s="379"/>
      <c r="ER41" s="379"/>
      <c r="ES41" s="380"/>
      <c r="ET41" s="381"/>
      <c r="EU41" s="382"/>
      <c r="EV41" s="383"/>
      <c r="EW41" s="372"/>
      <c r="EX41" s="373"/>
      <c r="EY41" s="376"/>
      <c r="EZ41" s="376"/>
      <c r="FA41" s="376"/>
      <c r="FB41" s="376"/>
      <c r="FC41" s="376"/>
      <c r="FD41" s="377"/>
      <c r="FE41" s="378"/>
      <c r="FF41" s="378"/>
      <c r="FG41" s="379"/>
      <c r="FH41" s="379"/>
      <c r="FI41" s="379"/>
      <c r="FJ41" s="380"/>
      <c r="FK41" s="381"/>
      <c r="FL41" s="382"/>
      <c r="FM41" s="383"/>
      <c r="FN41" s="372"/>
      <c r="FO41" s="373"/>
    </row>
    <row r="42" spans="1:180" ht="12.6" customHeight="1">
      <c r="A42" s="172" t="s">
        <v>265</v>
      </c>
      <c r="B42" s="376"/>
      <c r="C42" s="376"/>
      <c r="D42" s="376"/>
      <c r="E42" s="376"/>
      <c r="F42" s="376"/>
      <c r="G42" s="365"/>
      <c r="H42" s="366"/>
      <c r="I42" s="366"/>
      <c r="J42" s="367"/>
      <c r="K42" s="367"/>
      <c r="L42" s="367"/>
      <c r="M42" s="368"/>
      <c r="N42" s="369"/>
      <c r="O42" s="370"/>
      <c r="P42" s="371"/>
      <c r="Q42" s="374"/>
      <c r="R42" s="375"/>
      <c r="S42" s="376"/>
      <c r="T42" s="376"/>
      <c r="U42" s="376"/>
      <c r="V42" s="376"/>
      <c r="W42" s="376"/>
      <c r="X42" s="365"/>
      <c r="Y42" s="366"/>
      <c r="Z42" s="366"/>
      <c r="AA42" s="367"/>
      <c r="AB42" s="367"/>
      <c r="AC42" s="367"/>
      <c r="AD42" s="368"/>
      <c r="AE42" s="369"/>
      <c r="AF42" s="370"/>
      <c r="AG42" s="371"/>
      <c r="AH42" s="374"/>
      <c r="AI42" s="375"/>
      <c r="AJ42" s="376"/>
      <c r="AK42" s="376"/>
      <c r="AL42" s="376"/>
      <c r="AM42" s="376"/>
      <c r="AN42" s="376"/>
      <c r="AO42" s="365"/>
      <c r="AP42" s="366"/>
      <c r="AQ42" s="366"/>
      <c r="AR42" s="367"/>
      <c r="AS42" s="367"/>
      <c r="AT42" s="367"/>
      <c r="AU42" s="368"/>
      <c r="AV42" s="369"/>
      <c r="AW42" s="370"/>
      <c r="AX42" s="371"/>
      <c r="AY42" s="374"/>
      <c r="AZ42" s="375"/>
      <c r="BA42" s="376"/>
      <c r="BB42" s="376"/>
      <c r="BC42" s="376"/>
      <c r="BD42" s="376"/>
      <c r="BE42" s="376"/>
      <c r="BF42" s="365"/>
      <c r="BG42" s="366"/>
      <c r="BH42" s="366"/>
      <c r="BI42" s="367"/>
      <c r="BJ42" s="367"/>
      <c r="BK42" s="367"/>
      <c r="BL42" s="368"/>
      <c r="BM42" s="369"/>
      <c r="BN42" s="370"/>
      <c r="BO42" s="371"/>
      <c r="BP42" s="374"/>
      <c r="BQ42" s="375"/>
      <c r="BR42" s="376"/>
      <c r="BS42" s="376"/>
      <c r="BT42" s="376"/>
      <c r="BU42" s="376"/>
      <c r="BV42" s="376"/>
      <c r="BW42" s="365"/>
      <c r="BX42" s="366"/>
      <c r="BY42" s="366"/>
      <c r="BZ42" s="367"/>
      <c r="CA42" s="367"/>
      <c r="CB42" s="367"/>
      <c r="CC42" s="368"/>
      <c r="CD42" s="369"/>
      <c r="CE42" s="370"/>
      <c r="CF42" s="371"/>
      <c r="CG42" s="374"/>
      <c r="CH42" s="375"/>
      <c r="CI42" s="376"/>
      <c r="CJ42" s="376"/>
      <c r="CK42" s="376"/>
      <c r="CL42" s="376"/>
      <c r="CM42" s="376"/>
      <c r="CN42" s="365"/>
      <c r="CO42" s="366"/>
      <c r="CP42" s="366"/>
      <c r="CQ42" s="367"/>
      <c r="CR42" s="367"/>
      <c r="CS42" s="367"/>
      <c r="CT42" s="368"/>
      <c r="CU42" s="369"/>
      <c r="CV42" s="370"/>
      <c r="CW42" s="371"/>
      <c r="CX42" s="374"/>
      <c r="CY42" s="375"/>
      <c r="CZ42" s="376"/>
      <c r="DA42" s="376"/>
      <c r="DB42" s="376"/>
      <c r="DC42" s="376"/>
      <c r="DD42" s="376"/>
      <c r="DE42" s="365"/>
      <c r="DF42" s="366"/>
      <c r="DG42" s="366"/>
      <c r="DH42" s="367"/>
      <c r="DI42" s="367"/>
      <c r="DJ42" s="367"/>
      <c r="DK42" s="368"/>
      <c r="DL42" s="369"/>
      <c r="DM42" s="370"/>
      <c r="DN42" s="371"/>
      <c r="DO42" s="374"/>
      <c r="DP42" s="375"/>
      <c r="DQ42" s="376"/>
      <c r="DR42" s="376"/>
      <c r="DS42" s="376"/>
      <c r="DT42" s="376"/>
      <c r="DU42" s="376"/>
      <c r="DV42" s="365"/>
      <c r="DW42" s="366"/>
      <c r="DX42" s="366"/>
      <c r="DY42" s="367"/>
      <c r="DZ42" s="367"/>
      <c r="EA42" s="367"/>
      <c r="EB42" s="368"/>
      <c r="EC42" s="369"/>
      <c r="ED42" s="370"/>
      <c r="EE42" s="371"/>
      <c r="EF42" s="374"/>
      <c r="EG42" s="375"/>
      <c r="EH42" s="376"/>
      <c r="EI42" s="376"/>
      <c r="EJ42" s="376"/>
      <c r="EK42" s="376"/>
      <c r="EL42" s="376"/>
      <c r="EM42" s="365"/>
      <c r="EN42" s="366"/>
      <c r="EO42" s="366"/>
      <c r="EP42" s="367"/>
      <c r="EQ42" s="367"/>
      <c r="ER42" s="367"/>
      <c r="ES42" s="368"/>
      <c r="ET42" s="369"/>
      <c r="EU42" s="370"/>
      <c r="EV42" s="371"/>
      <c r="EW42" s="374"/>
      <c r="EX42" s="375"/>
      <c r="EY42" s="376"/>
      <c r="EZ42" s="376"/>
      <c r="FA42" s="376"/>
      <c r="FB42" s="376"/>
      <c r="FC42" s="376"/>
      <c r="FD42" s="365"/>
      <c r="FE42" s="366"/>
      <c r="FF42" s="366"/>
      <c r="FG42" s="367"/>
      <c r="FH42" s="367"/>
      <c r="FI42" s="367"/>
      <c r="FJ42" s="368"/>
      <c r="FK42" s="369"/>
      <c r="FL42" s="370"/>
      <c r="FM42" s="371"/>
      <c r="FN42" s="374"/>
      <c r="FO42" s="375"/>
    </row>
    <row r="43" spans="1:180" ht="12.6" customHeight="1">
      <c r="A43" s="174" t="s">
        <v>288</v>
      </c>
      <c r="B43" s="376"/>
      <c r="C43" s="376"/>
      <c r="D43" s="376"/>
      <c r="E43" s="376"/>
      <c r="F43" s="376"/>
      <c r="G43" s="377"/>
      <c r="H43" s="378"/>
      <c r="I43" s="378"/>
      <c r="J43" s="379"/>
      <c r="K43" s="379"/>
      <c r="L43" s="379"/>
      <c r="M43" s="380"/>
      <c r="N43" s="381"/>
      <c r="O43" s="382"/>
      <c r="P43" s="383"/>
      <c r="Q43" s="372"/>
      <c r="R43" s="373"/>
      <c r="S43" s="376"/>
      <c r="T43" s="376"/>
      <c r="U43" s="376"/>
      <c r="V43" s="376"/>
      <c r="W43" s="376"/>
      <c r="X43" s="377"/>
      <c r="Y43" s="378"/>
      <c r="Z43" s="378"/>
      <c r="AA43" s="379"/>
      <c r="AB43" s="379"/>
      <c r="AC43" s="379"/>
      <c r="AD43" s="380"/>
      <c r="AE43" s="381"/>
      <c r="AF43" s="382"/>
      <c r="AG43" s="383"/>
      <c r="AH43" s="372"/>
      <c r="AI43" s="373"/>
      <c r="AJ43" s="376"/>
      <c r="AK43" s="376"/>
      <c r="AL43" s="376"/>
      <c r="AM43" s="376"/>
      <c r="AN43" s="376"/>
      <c r="AO43" s="377"/>
      <c r="AP43" s="378"/>
      <c r="AQ43" s="378"/>
      <c r="AR43" s="379"/>
      <c r="AS43" s="379"/>
      <c r="AT43" s="379"/>
      <c r="AU43" s="380"/>
      <c r="AV43" s="381"/>
      <c r="AW43" s="382"/>
      <c r="AX43" s="383"/>
      <c r="AY43" s="372"/>
      <c r="AZ43" s="373"/>
      <c r="BA43" s="376"/>
      <c r="BB43" s="376"/>
      <c r="BC43" s="376"/>
      <c r="BD43" s="376"/>
      <c r="BE43" s="376"/>
      <c r="BF43" s="377"/>
      <c r="BG43" s="378"/>
      <c r="BH43" s="378"/>
      <c r="BI43" s="379"/>
      <c r="BJ43" s="379"/>
      <c r="BK43" s="379"/>
      <c r="BL43" s="380"/>
      <c r="BM43" s="381"/>
      <c r="BN43" s="382"/>
      <c r="BO43" s="383"/>
      <c r="BP43" s="372"/>
      <c r="BQ43" s="373"/>
      <c r="BR43" s="376"/>
      <c r="BS43" s="376"/>
      <c r="BT43" s="376"/>
      <c r="BU43" s="376"/>
      <c r="BV43" s="376"/>
      <c r="BW43" s="377"/>
      <c r="BX43" s="378"/>
      <c r="BY43" s="378"/>
      <c r="BZ43" s="379"/>
      <c r="CA43" s="379"/>
      <c r="CB43" s="379"/>
      <c r="CC43" s="380"/>
      <c r="CD43" s="381"/>
      <c r="CE43" s="382"/>
      <c r="CF43" s="383"/>
      <c r="CG43" s="372"/>
      <c r="CH43" s="373"/>
      <c r="CI43" s="376"/>
      <c r="CJ43" s="376"/>
      <c r="CK43" s="376"/>
      <c r="CL43" s="376"/>
      <c r="CM43" s="376"/>
      <c r="CN43" s="377"/>
      <c r="CO43" s="378"/>
      <c r="CP43" s="378"/>
      <c r="CQ43" s="379"/>
      <c r="CR43" s="379"/>
      <c r="CS43" s="379"/>
      <c r="CT43" s="380"/>
      <c r="CU43" s="381"/>
      <c r="CV43" s="382"/>
      <c r="CW43" s="383"/>
      <c r="CX43" s="372"/>
      <c r="CY43" s="373"/>
      <c r="CZ43" s="376"/>
      <c r="DA43" s="376"/>
      <c r="DB43" s="376"/>
      <c r="DC43" s="376"/>
      <c r="DD43" s="376"/>
      <c r="DE43" s="377"/>
      <c r="DF43" s="378"/>
      <c r="DG43" s="378"/>
      <c r="DH43" s="379"/>
      <c r="DI43" s="379"/>
      <c r="DJ43" s="379"/>
      <c r="DK43" s="380"/>
      <c r="DL43" s="381"/>
      <c r="DM43" s="382"/>
      <c r="DN43" s="383"/>
      <c r="DO43" s="372"/>
      <c r="DP43" s="373"/>
      <c r="DQ43" s="376"/>
      <c r="DR43" s="376"/>
      <c r="DS43" s="376"/>
      <c r="DT43" s="376"/>
      <c r="DU43" s="376"/>
      <c r="DV43" s="377"/>
      <c r="DW43" s="378"/>
      <c r="DX43" s="378"/>
      <c r="DY43" s="379"/>
      <c r="DZ43" s="379"/>
      <c r="EA43" s="379"/>
      <c r="EB43" s="380"/>
      <c r="EC43" s="381"/>
      <c r="ED43" s="382"/>
      <c r="EE43" s="383"/>
      <c r="EF43" s="372"/>
      <c r="EG43" s="373"/>
      <c r="EH43" s="376"/>
      <c r="EI43" s="376"/>
      <c r="EJ43" s="376"/>
      <c r="EK43" s="376"/>
      <c r="EL43" s="376"/>
      <c r="EM43" s="377"/>
      <c r="EN43" s="378"/>
      <c r="EO43" s="378"/>
      <c r="EP43" s="379"/>
      <c r="EQ43" s="379"/>
      <c r="ER43" s="379"/>
      <c r="ES43" s="380"/>
      <c r="ET43" s="381"/>
      <c r="EU43" s="382"/>
      <c r="EV43" s="383"/>
      <c r="EW43" s="372"/>
      <c r="EX43" s="373"/>
      <c r="EY43" s="376"/>
      <c r="EZ43" s="376"/>
      <c r="FA43" s="376"/>
      <c r="FB43" s="376"/>
      <c r="FC43" s="376"/>
      <c r="FD43" s="377"/>
      <c r="FE43" s="378"/>
      <c r="FF43" s="378"/>
      <c r="FG43" s="379"/>
      <c r="FH43" s="379"/>
      <c r="FI43" s="379"/>
      <c r="FJ43" s="380"/>
      <c r="FK43" s="381"/>
      <c r="FL43" s="382"/>
      <c r="FM43" s="383"/>
      <c r="FN43" s="372"/>
      <c r="FO43" s="373"/>
    </row>
    <row r="44" spans="1:180" ht="12.6" customHeight="1">
      <c r="A44" s="172" t="s">
        <v>265</v>
      </c>
      <c r="B44" s="376"/>
      <c r="C44" s="376"/>
      <c r="D44" s="376"/>
      <c r="E44" s="376"/>
      <c r="F44" s="376"/>
      <c r="G44" s="365"/>
      <c r="H44" s="366"/>
      <c r="I44" s="366"/>
      <c r="J44" s="367"/>
      <c r="K44" s="367"/>
      <c r="L44" s="367"/>
      <c r="M44" s="368"/>
      <c r="N44" s="369"/>
      <c r="O44" s="370"/>
      <c r="P44" s="371"/>
      <c r="Q44" s="374"/>
      <c r="R44" s="375"/>
      <c r="S44" s="376"/>
      <c r="T44" s="376"/>
      <c r="U44" s="376"/>
      <c r="V44" s="376"/>
      <c r="W44" s="376"/>
      <c r="X44" s="365"/>
      <c r="Y44" s="366"/>
      <c r="Z44" s="366"/>
      <c r="AA44" s="367"/>
      <c r="AB44" s="367"/>
      <c r="AC44" s="367"/>
      <c r="AD44" s="368"/>
      <c r="AE44" s="369"/>
      <c r="AF44" s="370"/>
      <c r="AG44" s="371"/>
      <c r="AH44" s="374"/>
      <c r="AI44" s="375"/>
      <c r="AJ44" s="376"/>
      <c r="AK44" s="376"/>
      <c r="AL44" s="376"/>
      <c r="AM44" s="376"/>
      <c r="AN44" s="376"/>
      <c r="AO44" s="365"/>
      <c r="AP44" s="366"/>
      <c r="AQ44" s="366"/>
      <c r="AR44" s="367"/>
      <c r="AS44" s="367"/>
      <c r="AT44" s="367"/>
      <c r="AU44" s="368"/>
      <c r="AV44" s="369"/>
      <c r="AW44" s="370"/>
      <c r="AX44" s="371"/>
      <c r="AY44" s="374"/>
      <c r="AZ44" s="375"/>
      <c r="BA44" s="376"/>
      <c r="BB44" s="376"/>
      <c r="BC44" s="376"/>
      <c r="BD44" s="376"/>
      <c r="BE44" s="376"/>
      <c r="BF44" s="365"/>
      <c r="BG44" s="366"/>
      <c r="BH44" s="366"/>
      <c r="BI44" s="367"/>
      <c r="BJ44" s="367"/>
      <c r="BK44" s="367"/>
      <c r="BL44" s="368"/>
      <c r="BM44" s="369"/>
      <c r="BN44" s="370"/>
      <c r="BO44" s="371"/>
      <c r="BP44" s="374"/>
      <c r="BQ44" s="375"/>
      <c r="BR44" s="376"/>
      <c r="BS44" s="376"/>
      <c r="BT44" s="376"/>
      <c r="BU44" s="376"/>
      <c r="BV44" s="376"/>
      <c r="BW44" s="365"/>
      <c r="BX44" s="366"/>
      <c r="BY44" s="366"/>
      <c r="BZ44" s="367"/>
      <c r="CA44" s="367"/>
      <c r="CB44" s="367"/>
      <c r="CC44" s="368"/>
      <c r="CD44" s="369"/>
      <c r="CE44" s="370"/>
      <c r="CF44" s="371"/>
      <c r="CG44" s="374"/>
      <c r="CH44" s="375"/>
      <c r="CI44" s="376"/>
      <c r="CJ44" s="376"/>
      <c r="CK44" s="376"/>
      <c r="CL44" s="376"/>
      <c r="CM44" s="376"/>
      <c r="CN44" s="365"/>
      <c r="CO44" s="366"/>
      <c r="CP44" s="366"/>
      <c r="CQ44" s="367"/>
      <c r="CR44" s="367"/>
      <c r="CS44" s="367"/>
      <c r="CT44" s="368"/>
      <c r="CU44" s="369"/>
      <c r="CV44" s="370"/>
      <c r="CW44" s="371"/>
      <c r="CX44" s="374"/>
      <c r="CY44" s="375"/>
      <c r="CZ44" s="376"/>
      <c r="DA44" s="376"/>
      <c r="DB44" s="376"/>
      <c r="DC44" s="376"/>
      <c r="DD44" s="376"/>
      <c r="DE44" s="365"/>
      <c r="DF44" s="366"/>
      <c r="DG44" s="366"/>
      <c r="DH44" s="367"/>
      <c r="DI44" s="367"/>
      <c r="DJ44" s="367"/>
      <c r="DK44" s="368"/>
      <c r="DL44" s="369"/>
      <c r="DM44" s="370"/>
      <c r="DN44" s="371"/>
      <c r="DO44" s="374"/>
      <c r="DP44" s="375"/>
      <c r="DQ44" s="376"/>
      <c r="DR44" s="376"/>
      <c r="DS44" s="376"/>
      <c r="DT44" s="376"/>
      <c r="DU44" s="376"/>
      <c r="DV44" s="365"/>
      <c r="DW44" s="366"/>
      <c r="DX44" s="366"/>
      <c r="DY44" s="367"/>
      <c r="DZ44" s="367"/>
      <c r="EA44" s="367"/>
      <c r="EB44" s="368"/>
      <c r="EC44" s="369"/>
      <c r="ED44" s="370"/>
      <c r="EE44" s="371"/>
      <c r="EF44" s="374"/>
      <c r="EG44" s="375"/>
      <c r="EH44" s="376"/>
      <c r="EI44" s="376"/>
      <c r="EJ44" s="376"/>
      <c r="EK44" s="376"/>
      <c r="EL44" s="376"/>
      <c r="EM44" s="365"/>
      <c r="EN44" s="366"/>
      <c r="EO44" s="366"/>
      <c r="EP44" s="367"/>
      <c r="EQ44" s="367"/>
      <c r="ER44" s="367"/>
      <c r="ES44" s="368"/>
      <c r="ET44" s="369"/>
      <c r="EU44" s="370"/>
      <c r="EV44" s="371"/>
      <c r="EW44" s="374"/>
      <c r="EX44" s="375"/>
      <c r="EY44" s="376"/>
      <c r="EZ44" s="376"/>
      <c r="FA44" s="376"/>
      <c r="FB44" s="376"/>
      <c r="FC44" s="376"/>
      <c r="FD44" s="365"/>
      <c r="FE44" s="366"/>
      <c r="FF44" s="366"/>
      <c r="FG44" s="367"/>
      <c r="FH44" s="367"/>
      <c r="FI44" s="367"/>
      <c r="FJ44" s="368"/>
      <c r="FK44" s="369"/>
      <c r="FL44" s="370"/>
      <c r="FM44" s="371"/>
      <c r="FN44" s="374"/>
      <c r="FO44" s="375"/>
    </row>
    <row r="45" spans="1:180" ht="12.6" customHeight="1">
      <c r="A45" s="174" t="s">
        <v>289</v>
      </c>
      <c r="B45" s="376"/>
      <c r="C45" s="376"/>
      <c r="D45" s="376"/>
      <c r="E45" s="376"/>
      <c r="F45" s="376"/>
      <c r="G45" s="377"/>
      <c r="H45" s="378"/>
      <c r="I45" s="378"/>
      <c r="J45" s="379"/>
      <c r="K45" s="379"/>
      <c r="L45" s="379"/>
      <c r="M45" s="380"/>
      <c r="N45" s="381"/>
      <c r="O45" s="382"/>
      <c r="P45" s="383"/>
      <c r="Q45" s="372"/>
      <c r="R45" s="373"/>
      <c r="S45" s="376"/>
      <c r="T45" s="376"/>
      <c r="U45" s="376"/>
      <c r="V45" s="376"/>
      <c r="W45" s="376"/>
      <c r="X45" s="377"/>
      <c r="Y45" s="378"/>
      <c r="Z45" s="378"/>
      <c r="AA45" s="379"/>
      <c r="AB45" s="379"/>
      <c r="AC45" s="379"/>
      <c r="AD45" s="380"/>
      <c r="AE45" s="381"/>
      <c r="AF45" s="382"/>
      <c r="AG45" s="383"/>
      <c r="AH45" s="372"/>
      <c r="AI45" s="373"/>
      <c r="AJ45" s="376"/>
      <c r="AK45" s="376"/>
      <c r="AL45" s="376"/>
      <c r="AM45" s="376"/>
      <c r="AN45" s="376"/>
      <c r="AO45" s="377"/>
      <c r="AP45" s="378"/>
      <c r="AQ45" s="378"/>
      <c r="AR45" s="379"/>
      <c r="AS45" s="379"/>
      <c r="AT45" s="379"/>
      <c r="AU45" s="380"/>
      <c r="AV45" s="381"/>
      <c r="AW45" s="382"/>
      <c r="AX45" s="383"/>
      <c r="AY45" s="372"/>
      <c r="AZ45" s="373"/>
      <c r="BA45" s="376"/>
      <c r="BB45" s="376"/>
      <c r="BC45" s="376"/>
      <c r="BD45" s="376"/>
      <c r="BE45" s="376"/>
      <c r="BF45" s="377"/>
      <c r="BG45" s="378"/>
      <c r="BH45" s="378"/>
      <c r="BI45" s="379"/>
      <c r="BJ45" s="379"/>
      <c r="BK45" s="379"/>
      <c r="BL45" s="380"/>
      <c r="BM45" s="381"/>
      <c r="BN45" s="382"/>
      <c r="BO45" s="383"/>
      <c r="BP45" s="372"/>
      <c r="BQ45" s="373"/>
      <c r="BR45" s="376"/>
      <c r="BS45" s="376"/>
      <c r="BT45" s="376"/>
      <c r="BU45" s="376"/>
      <c r="BV45" s="376"/>
      <c r="BW45" s="377"/>
      <c r="BX45" s="378"/>
      <c r="BY45" s="378"/>
      <c r="BZ45" s="379"/>
      <c r="CA45" s="379"/>
      <c r="CB45" s="379"/>
      <c r="CC45" s="380"/>
      <c r="CD45" s="381"/>
      <c r="CE45" s="382"/>
      <c r="CF45" s="383"/>
      <c r="CG45" s="372"/>
      <c r="CH45" s="373"/>
      <c r="CI45" s="376"/>
      <c r="CJ45" s="376"/>
      <c r="CK45" s="376"/>
      <c r="CL45" s="376"/>
      <c r="CM45" s="376"/>
      <c r="CN45" s="377"/>
      <c r="CO45" s="378"/>
      <c r="CP45" s="378"/>
      <c r="CQ45" s="379"/>
      <c r="CR45" s="379"/>
      <c r="CS45" s="379"/>
      <c r="CT45" s="380"/>
      <c r="CU45" s="381"/>
      <c r="CV45" s="382"/>
      <c r="CW45" s="383"/>
      <c r="CX45" s="372"/>
      <c r="CY45" s="373"/>
      <c r="CZ45" s="376"/>
      <c r="DA45" s="376"/>
      <c r="DB45" s="376"/>
      <c r="DC45" s="376"/>
      <c r="DD45" s="376"/>
      <c r="DE45" s="377"/>
      <c r="DF45" s="378"/>
      <c r="DG45" s="378"/>
      <c r="DH45" s="379"/>
      <c r="DI45" s="379"/>
      <c r="DJ45" s="379"/>
      <c r="DK45" s="380"/>
      <c r="DL45" s="381"/>
      <c r="DM45" s="382"/>
      <c r="DN45" s="383"/>
      <c r="DO45" s="372"/>
      <c r="DP45" s="373"/>
      <c r="DQ45" s="376"/>
      <c r="DR45" s="376"/>
      <c r="DS45" s="376"/>
      <c r="DT45" s="376"/>
      <c r="DU45" s="376"/>
      <c r="DV45" s="377"/>
      <c r="DW45" s="378"/>
      <c r="DX45" s="378"/>
      <c r="DY45" s="379"/>
      <c r="DZ45" s="379"/>
      <c r="EA45" s="379"/>
      <c r="EB45" s="380"/>
      <c r="EC45" s="381"/>
      <c r="ED45" s="382"/>
      <c r="EE45" s="383"/>
      <c r="EF45" s="372"/>
      <c r="EG45" s="373"/>
      <c r="EH45" s="376"/>
      <c r="EI45" s="376"/>
      <c r="EJ45" s="376"/>
      <c r="EK45" s="376"/>
      <c r="EL45" s="376"/>
      <c r="EM45" s="377"/>
      <c r="EN45" s="378"/>
      <c r="EO45" s="378"/>
      <c r="EP45" s="379"/>
      <c r="EQ45" s="379"/>
      <c r="ER45" s="379"/>
      <c r="ES45" s="380"/>
      <c r="ET45" s="381"/>
      <c r="EU45" s="382"/>
      <c r="EV45" s="383"/>
      <c r="EW45" s="372"/>
      <c r="EX45" s="373"/>
      <c r="EY45" s="376"/>
      <c r="EZ45" s="376"/>
      <c r="FA45" s="376"/>
      <c r="FB45" s="376"/>
      <c r="FC45" s="376"/>
      <c r="FD45" s="377"/>
      <c r="FE45" s="378"/>
      <c r="FF45" s="378"/>
      <c r="FG45" s="379"/>
      <c r="FH45" s="379"/>
      <c r="FI45" s="379"/>
      <c r="FJ45" s="380"/>
      <c r="FK45" s="381"/>
      <c r="FL45" s="382"/>
      <c r="FM45" s="383"/>
      <c r="FN45" s="372"/>
      <c r="FO45" s="373"/>
    </row>
    <row r="46" spans="1:180" ht="12.6" customHeight="1">
      <c r="A46" s="172" t="s">
        <v>265</v>
      </c>
      <c r="B46" s="376"/>
      <c r="C46" s="376"/>
      <c r="D46" s="376"/>
      <c r="E46" s="376"/>
      <c r="F46" s="376"/>
      <c r="G46" s="365"/>
      <c r="H46" s="366"/>
      <c r="I46" s="366"/>
      <c r="J46" s="367"/>
      <c r="K46" s="367"/>
      <c r="L46" s="367"/>
      <c r="M46" s="368"/>
      <c r="N46" s="369"/>
      <c r="O46" s="370"/>
      <c r="P46" s="371"/>
      <c r="Q46" s="374"/>
      <c r="R46" s="375"/>
      <c r="S46" s="376"/>
      <c r="T46" s="376"/>
      <c r="U46" s="376"/>
      <c r="V46" s="376"/>
      <c r="W46" s="376"/>
      <c r="X46" s="365"/>
      <c r="Y46" s="366"/>
      <c r="Z46" s="366"/>
      <c r="AA46" s="367"/>
      <c r="AB46" s="367"/>
      <c r="AC46" s="367"/>
      <c r="AD46" s="368"/>
      <c r="AE46" s="369"/>
      <c r="AF46" s="370"/>
      <c r="AG46" s="371"/>
      <c r="AH46" s="374"/>
      <c r="AI46" s="375"/>
      <c r="AJ46" s="376"/>
      <c r="AK46" s="376"/>
      <c r="AL46" s="376"/>
      <c r="AM46" s="376"/>
      <c r="AN46" s="376"/>
      <c r="AO46" s="365"/>
      <c r="AP46" s="366"/>
      <c r="AQ46" s="366"/>
      <c r="AR46" s="367"/>
      <c r="AS46" s="367"/>
      <c r="AT46" s="367"/>
      <c r="AU46" s="368"/>
      <c r="AV46" s="369"/>
      <c r="AW46" s="370"/>
      <c r="AX46" s="371"/>
      <c r="AY46" s="374"/>
      <c r="AZ46" s="375"/>
      <c r="BA46" s="376"/>
      <c r="BB46" s="376"/>
      <c r="BC46" s="376"/>
      <c r="BD46" s="376"/>
      <c r="BE46" s="376"/>
      <c r="BF46" s="365"/>
      <c r="BG46" s="366"/>
      <c r="BH46" s="366"/>
      <c r="BI46" s="367"/>
      <c r="BJ46" s="367"/>
      <c r="BK46" s="367"/>
      <c r="BL46" s="368"/>
      <c r="BM46" s="369"/>
      <c r="BN46" s="370"/>
      <c r="BO46" s="371"/>
      <c r="BP46" s="374"/>
      <c r="BQ46" s="375"/>
      <c r="BR46" s="376"/>
      <c r="BS46" s="376"/>
      <c r="BT46" s="376"/>
      <c r="BU46" s="376"/>
      <c r="BV46" s="376"/>
      <c r="BW46" s="365"/>
      <c r="BX46" s="366"/>
      <c r="BY46" s="366"/>
      <c r="BZ46" s="367"/>
      <c r="CA46" s="367"/>
      <c r="CB46" s="367"/>
      <c r="CC46" s="368"/>
      <c r="CD46" s="369"/>
      <c r="CE46" s="370"/>
      <c r="CF46" s="371"/>
      <c r="CG46" s="374"/>
      <c r="CH46" s="375"/>
      <c r="CI46" s="376"/>
      <c r="CJ46" s="376"/>
      <c r="CK46" s="376"/>
      <c r="CL46" s="376"/>
      <c r="CM46" s="376"/>
      <c r="CN46" s="365"/>
      <c r="CO46" s="366"/>
      <c r="CP46" s="366"/>
      <c r="CQ46" s="367"/>
      <c r="CR46" s="367"/>
      <c r="CS46" s="367"/>
      <c r="CT46" s="368"/>
      <c r="CU46" s="369"/>
      <c r="CV46" s="370"/>
      <c r="CW46" s="371"/>
      <c r="CX46" s="374"/>
      <c r="CY46" s="375"/>
      <c r="CZ46" s="376"/>
      <c r="DA46" s="376"/>
      <c r="DB46" s="376"/>
      <c r="DC46" s="376"/>
      <c r="DD46" s="376"/>
      <c r="DE46" s="365"/>
      <c r="DF46" s="366"/>
      <c r="DG46" s="366"/>
      <c r="DH46" s="367"/>
      <c r="DI46" s="367"/>
      <c r="DJ46" s="367"/>
      <c r="DK46" s="368"/>
      <c r="DL46" s="369"/>
      <c r="DM46" s="370"/>
      <c r="DN46" s="371"/>
      <c r="DO46" s="374"/>
      <c r="DP46" s="375"/>
      <c r="DQ46" s="376"/>
      <c r="DR46" s="376"/>
      <c r="DS46" s="376"/>
      <c r="DT46" s="376"/>
      <c r="DU46" s="376"/>
      <c r="DV46" s="365"/>
      <c r="DW46" s="366"/>
      <c r="DX46" s="366"/>
      <c r="DY46" s="367"/>
      <c r="DZ46" s="367"/>
      <c r="EA46" s="367"/>
      <c r="EB46" s="368"/>
      <c r="EC46" s="369"/>
      <c r="ED46" s="370"/>
      <c r="EE46" s="371"/>
      <c r="EF46" s="374"/>
      <c r="EG46" s="375"/>
      <c r="EH46" s="376"/>
      <c r="EI46" s="376"/>
      <c r="EJ46" s="376"/>
      <c r="EK46" s="376"/>
      <c r="EL46" s="376"/>
      <c r="EM46" s="365"/>
      <c r="EN46" s="366"/>
      <c r="EO46" s="366"/>
      <c r="EP46" s="367"/>
      <c r="EQ46" s="367"/>
      <c r="ER46" s="367"/>
      <c r="ES46" s="368"/>
      <c r="ET46" s="369"/>
      <c r="EU46" s="370"/>
      <c r="EV46" s="371"/>
      <c r="EW46" s="374"/>
      <c r="EX46" s="375"/>
      <c r="EY46" s="376"/>
      <c r="EZ46" s="376"/>
      <c r="FA46" s="376"/>
      <c r="FB46" s="376"/>
      <c r="FC46" s="376"/>
      <c r="FD46" s="365"/>
      <c r="FE46" s="366"/>
      <c r="FF46" s="366"/>
      <c r="FG46" s="367"/>
      <c r="FH46" s="367"/>
      <c r="FI46" s="367"/>
      <c r="FJ46" s="368"/>
      <c r="FK46" s="369"/>
      <c r="FL46" s="370"/>
      <c r="FM46" s="371"/>
      <c r="FN46" s="374"/>
      <c r="FO46" s="375"/>
    </row>
    <row r="47" spans="1:180" ht="12.6" customHeight="1">
      <c r="A47" s="174" t="s">
        <v>290</v>
      </c>
      <c r="B47" s="376"/>
      <c r="C47" s="376"/>
      <c r="D47" s="376"/>
      <c r="E47" s="376"/>
      <c r="F47" s="376"/>
      <c r="G47" s="377"/>
      <c r="H47" s="378"/>
      <c r="I47" s="378"/>
      <c r="J47" s="379"/>
      <c r="K47" s="379"/>
      <c r="L47" s="379"/>
      <c r="M47" s="380"/>
      <c r="N47" s="381"/>
      <c r="O47" s="382"/>
      <c r="P47" s="383"/>
      <c r="Q47" s="372"/>
      <c r="R47" s="373"/>
      <c r="S47" s="376"/>
      <c r="T47" s="376"/>
      <c r="U47" s="376"/>
      <c r="V47" s="376"/>
      <c r="W47" s="376"/>
      <c r="X47" s="377"/>
      <c r="Y47" s="378"/>
      <c r="Z47" s="378"/>
      <c r="AA47" s="379"/>
      <c r="AB47" s="379"/>
      <c r="AC47" s="379"/>
      <c r="AD47" s="380"/>
      <c r="AE47" s="381"/>
      <c r="AF47" s="382"/>
      <c r="AG47" s="383"/>
      <c r="AH47" s="372"/>
      <c r="AI47" s="373"/>
      <c r="AJ47" s="376"/>
      <c r="AK47" s="376"/>
      <c r="AL47" s="376"/>
      <c r="AM47" s="376"/>
      <c r="AN47" s="376"/>
      <c r="AO47" s="377"/>
      <c r="AP47" s="378"/>
      <c r="AQ47" s="378"/>
      <c r="AR47" s="379"/>
      <c r="AS47" s="379"/>
      <c r="AT47" s="379"/>
      <c r="AU47" s="380"/>
      <c r="AV47" s="381"/>
      <c r="AW47" s="382"/>
      <c r="AX47" s="383"/>
      <c r="AY47" s="372"/>
      <c r="AZ47" s="373"/>
      <c r="BA47" s="376"/>
      <c r="BB47" s="376"/>
      <c r="BC47" s="376"/>
      <c r="BD47" s="376"/>
      <c r="BE47" s="376"/>
      <c r="BF47" s="377"/>
      <c r="BG47" s="378"/>
      <c r="BH47" s="378"/>
      <c r="BI47" s="379"/>
      <c r="BJ47" s="379"/>
      <c r="BK47" s="379"/>
      <c r="BL47" s="380"/>
      <c r="BM47" s="381"/>
      <c r="BN47" s="382"/>
      <c r="BO47" s="383"/>
      <c r="BP47" s="372"/>
      <c r="BQ47" s="373"/>
      <c r="BR47" s="376"/>
      <c r="BS47" s="376"/>
      <c r="BT47" s="376"/>
      <c r="BU47" s="376"/>
      <c r="BV47" s="376"/>
      <c r="BW47" s="377"/>
      <c r="BX47" s="378"/>
      <c r="BY47" s="378"/>
      <c r="BZ47" s="379"/>
      <c r="CA47" s="379"/>
      <c r="CB47" s="379"/>
      <c r="CC47" s="380"/>
      <c r="CD47" s="381"/>
      <c r="CE47" s="382"/>
      <c r="CF47" s="383"/>
      <c r="CG47" s="372"/>
      <c r="CH47" s="373"/>
      <c r="CI47" s="376"/>
      <c r="CJ47" s="376"/>
      <c r="CK47" s="376"/>
      <c r="CL47" s="376"/>
      <c r="CM47" s="376"/>
      <c r="CN47" s="377"/>
      <c r="CO47" s="378"/>
      <c r="CP47" s="378"/>
      <c r="CQ47" s="379"/>
      <c r="CR47" s="379"/>
      <c r="CS47" s="379"/>
      <c r="CT47" s="380"/>
      <c r="CU47" s="381"/>
      <c r="CV47" s="382"/>
      <c r="CW47" s="383"/>
      <c r="CX47" s="372"/>
      <c r="CY47" s="373"/>
      <c r="CZ47" s="376"/>
      <c r="DA47" s="376"/>
      <c r="DB47" s="376"/>
      <c r="DC47" s="376"/>
      <c r="DD47" s="376"/>
      <c r="DE47" s="377"/>
      <c r="DF47" s="378"/>
      <c r="DG47" s="378"/>
      <c r="DH47" s="379"/>
      <c r="DI47" s="379"/>
      <c r="DJ47" s="379"/>
      <c r="DK47" s="380"/>
      <c r="DL47" s="381"/>
      <c r="DM47" s="382"/>
      <c r="DN47" s="383"/>
      <c r="DO47" s="372"/>
      <c r="DP47" s="373"/>
      <c r="DQ47" s="376"/>
      <c r="DR47" s="376"/>
      <c r="DS47" s="376"/>
      <c r="DT47" s="376"/>
      <c r="DU47" s="376"/>
      <c r="DV47" s="377"/>
      <c r="DW47" s="378"/>
      <c r="DX47" s="378"/>
      <c r="DY47" s="379"/>
      <c r="DZ47" s="379"/>
      <c r="EA47" s="379"/>
      <c r="EB47" s="380"/>
      <c r="EC47" s="381"/>
      <c r="ED47" s="382"/>
      <c r="EE47" s="383"/>
      <c r="EF47" s="372"/>
      <c r="EG47" s="373"/>
      <c r="EH47" s="376"/>
      <c r="EI47" s="376"/>
      <c r="EJ47" s="376"/>
      <c r="EK47" s="376"/>
      <c r="EL47" s="376"/>
      <c r="EM47" s="377"/>
      <c r="EN47" s="378"/>
      <c r="EO47" s="378"/>
      <c r="EP47" s="379"/>
      <c r="EQ47" s="379"/>
      <c r="ER47" s="379"/>
      <c r="ES47" s="380"/>
      <c r="ET47" s="381"/>
      <c r="EU47" s="382"/>
      <c r="EV47" s="383"/>
      <c r="EW47" s="372"/>
      <c r="EX47" s="373"/>
      <c r="EY47" s="376"/>
      <c r="EZ47" s="376"/>
      <c r="FA47" s="376"/>
      <c r="FB47" s="376"/>
      <c r="FC47" s="376"/>
      <c r="FD47" s="377"/>
      <c r="FE47" s="378"/>
      <c r="FF47" s="378"/>
      <c r="FG47" s="379"/>
      <c r="FH47" s="379"/>
      <c r="FI47" s="379"/>
      <c r="FJ47" s="380"/>
      <c r="FK47" s="381"/>
      <c r="FL47" s="382"/>
      <c r="FM47" s="383"/>
      <c r="FN47" s="372"/>
      <c r="FO47" s="373"/>
    </row>
    <row r="48" spans="1:180" ht="12.6" customHeight="1">
      <c r="A48" s="172" t="s">
        <v>265</v>
      </c>
      <c r="B48" s="376"/>
      <c r="C48" s="376"/>
      <c r="D48" s="376"/>
      <c r="E48" s="376"/>
      <c r="F48" s="376"/>
      <c r="G48" s="365"/>
      <c r="H48" s="366"/>
      <c r="I48" s="366"/>
      <c r="J48" s="367"/>
      <c r="K48" s="367"/>
      <c r="L48" s="367"/>
      <c r="M48" s="368"/>
      <c r="N48" s="369"/>
      <c r="O48" s="370"/>
      <c r="P48" s="371"/>
      <c r="Q48" s="374"/>
      <c r="R48" s="375"/>
      <c r="S48" s="376"/>
      <c r="T48" s="376"/>
      <c r="U48" s="376"/>
      <c r="V48" s="376"/>
      <c r="W48" s="376"/>
      <c r="X48" s="365"/>
      <c r="Y48" s="366"/>
      <c r="Z48" s="366"/>
      <c r="AA48" s="367"/>
      <c r="AB48" s="367"/>
      <c r="AC48" s="367"/>
      <c r="AD48" s="368"/>
      <c r="AE48" s="369"/>
      <c r="AF48" s="370"/>
      <c r="AG48" s="371"/>
      <c r="AH48" s="374"/>
      <c r="AI48" s="375"/>
      <c r="AJ48" s="376"/>
      <c r="AK48" s="376"/>
      <c r="AL48" s="376"/>
      <c r="AM48" s="376"/>
      <c r="AN48" s="376"/>
      <c r="AO48" s="365"/>
      <c r="AP48" s="366"/>
      <c r="AQ48" s="366"/>
      <c r="AR48" s="367"/>
      <c r="AS48" s="367"/>
      <c r="AT48" s="367"/>
      <c r="AU48" s="368"/>
      <c r="AV48" s="369"/>
      <c r="AW48" s="370"/>
      <c r="AX48" s="371"/>
      <c r="AY48" s="374"/>
      <c r="AZ48" s="375"/>
      <c r="BA48" s="376"/>
      <c r="BB48" s="376"/>
      <c r="BC48" s="376"/>
      <c r="BD48" s="376"/>
      <c r="BE48" s="376"/>
      <c r="BF48" s="365"/>
      <c r="BG48" s="366"/>
      <c r="BH48" s="366"/>
      <c r="BI48" s="367"/>
      <c r="BJ48" s="367"/>
      <c r="BK48" s="367"/>
      <c r="BL48" s="368"/>
      <c r="BM48" s="369"/>
      <c r="BN48" s="370"/>
      <c r="BO48" s="371"/>
      <c r="BP48" s="374"/>
      <c r="BQ48" s="375"/>
      <c r="BR48" s="376"/>
      <c r="BS48" s="376"/>
      <c r="BT48" s="376"/>
      <c r="BU48" s="376"/>
      <c r="BV48" s="376"/>
      <c r="BW48" s="365"/>
      <c r="BX48" s="366"/>
      <c r="BY48" s="366"/>
      <c r="BZ48" s="367"/>
      <c r="CA48" s="367"/>
      <c r="CB48" s="367"/>
      <c r="CC48" s="368"/>
      <c r="CD48" s="369"/>
      <c r="CE48" s="370"/>
      <c r="CF48" s="371"/>
      <c r="CG48" s="374"/>
      <c r="CH48" s="375"/>
      <c r="CI48" s="376"/>
      <c r="CJ48" s="376"/>
      <c r="CK48" s="376"/>
      <c r="CL48" s="376"/>
      <c r="CM48" s="376"/>
      <c r="CN48" s="365"/>
      <c r="CO48" s="366"/>
      <c r="CP48" s="366"/>
      <c r="CQ48" s="367"/>
      <c r="CR48" s="367"/>
      <c r="CS48" s="367"/>
      <c r="CT48" s="368"/>
      <c r="CU48" s="369"/>
      <c r="CV48" s="370"/>
      <c r="CW48" s="371"/>
      <c r="CX48" s="374"/>
      <c r="CY48" s="375"/>
      <c r="CZ48" s="376"/>
      <c r="DA48" s="376"/>
      <c r="DB48" s="376"/>
      <c r="DC48" s="376"/>
      <c r="DD48" s="376"/>
      <c r="DE48" s="365"/>
      <c r="DF48" s="366"/>
      <c r="DG48" s="366"/>
      <c r="DH48" s="367"/>
      <c r="DI48" s="367"/>
      <c r="DJ48" s="367"/>
      <c r="DK48" s="368"/>
      <c r="DL48" s="369"/>
      <c r="DM48" s="370"/>
      <c r="DN48" s="371"/>
      <c r="DO48" s="374"/>
      <c r="DP48" s="375"/>
      <c r="DQ48" s="376"/>
      <c r="DR48" s="376"/>
      <c r="DS48" s="376"/>
      <c r="DT48" s="376"/>
      <c r="DU48" s="376"/>
      <c r="DV48" s="365"/>
      <c r="DW48" s="366"/>
      <c r="DX48" s="366"/>
      <c r="DY48" s="367"/>
      <c r="DZ48" s="367"/>
      <c r="EA48" s="367"/>
      <c r="EB48" s="368"/>
      <c r="EC48" s="369"/>
      <c r="ED48" s="370"/>
      <c r="EE48" s="371"/>
      <c r="EF48" s="374"/>
      <c r="EG48" s="375"/>
      <c r="EH48" s="376"/>
      <c r="EI48" s="376"/>
      <c r="EJ48" s="376"/>
      <c r="EK48" s="376"/>
      <c r="EL48" s="376"/>
      <c r="EM48" s="365"/>
      <c r="EN48" s="366"/>
      <c r="EO48" s="366"/>
      <c r="EP48" s="367"/>
      <c r="EQ48" s="367"/>
      <c r="ER48" s="367"/>
      <c r="ES48" s="368"/>
      <c r="ET48" s="369"/>
      <c r="EU48" s="370"/>
      <c r="EV48" s="371"/>
      <c r="EW48" s="374"/>
      <c r="EX48" s="375"/>
      <c r="EY48" s="376"/>
      <c r="EZ48" s="376"/>
      <c r="FA48" s="376"/>
      <c r="FB48" s="376"/>
      <c r="FC48" s="376"/>
      <c r="FD48" s="365"/>
      <c r="FE48" s="366"/>
      <c r="FF48" s="366"/>
      <c r="FG48" s="367"/>
      <c r="FH48" s="367"/>
      <c r="FI48" s="367"/>
      <c r="FJ48" s="368"/>
      <c r="FK48" s="369"/>
      <c r="FL48" s="370"/>
      <c r="FM48" s="371"/>
      <c r="FN48" s="374"/>
      <c r="FO48" s="375"/>
    </row>
    <row r="49" spans="1:171" ht="12.6" customHeight="1">
      <c r="A49" s="174" t="s">
        <v>291</v>
      </c>
      <c r="B49" s="376"/>
      <c r="C49" s="376"/>
      <c r="D49" s="376"/>
      <c r="E49" s="376"/>
      <c r="F49" s="376"/>
      <c r="G49" s="377"/>
      <c r="H49" s="378"/>
      <c r="I49" s="378"/>
      <c r="J49" s="379"/>
      <c r="K49" s="379"/>
      <c r="L49" s="379"/>
      <c r="M49" s="380"/>
      <c r="N49" s="381"/>
      <c r="O49" s="382"/>
      <c r="P49" s="383"/>
      <c r="Q49" s="372"/>
      <c r="R49" s="373"/>
      <c r="S49" s="376"/>
      <c r="T49" s="376"/>
      <c r="U49" s="376"/>
      <c r="V49" s="376"/>
      <c r="W49" s="376"/>
      <c r="X49" s="377"/>
      <c r="Y49" s="378"/>
      <c r="Z49" s="378"/>
      <c r="AA49" s="379"/>
      <c r="AB49" s="379"/>
      <c r="AC49" s="379"/>
      <c r="AD49" s="380"/>
      <c r="AE49" s="381"/>
      <c r="AF49" s="382"/>
      <c r="AG49" s="383"/>
      <c r="AH49" s="372"/>
      <c r="AI49" s="373"/>
      <c r="AJ49" s="376"/>
      <c r="AK49" s="376"/>
      <c r="AL49" s="376"/>
      <c r="AM49" s="376"/>
      <c r="AN49" s="376"/>
      <c r="AO49" s="377"/>
      <c r="AP49" s="378"/>
      <c r="AQ49" s="378"/>
      <c r="AR49" s="379"/>
      <c r="AS49" s="379"/>
      <c r="AT49" s="379"/>
      <c r="AU49" s="380"/>
      <c r="AV49" s="381"/>
      <c r="AW49" s="382"/>
      <c r="AX49" s="383"/>
      <c r="AY49" s="372"/>
      <c r="AZ49" s="373"/>
      <c r="BA49" s="376"/>
      <c r="BB49" s="376"/>
      <c r="BC49" s="376"/>
      <c r="BD49" s="376"/>
      <c r="BE49" s="376"/>
      <c r="BF49" s="377"/>
      <c r="BG49" s="378"/>
      <c r="BH49" s="378"/>
      <c r="BI49" s="379"/>
      <c r="BJ49" s="379"/>
      <c r="BK49" s="379"/>
      <c r="BL49" s="380"/>
      <c r="BM49" s="381"/>
      <c r="BN49" s="382"/>
      <c r="BO49" s="383"/>
      <c r="BP49" s="372"/>
      <c r="BQ49" s="373"/>
      <c r="BR49" s="376"/>
      <c r="BS49" s="376"/>
      <c r="BT49" s="376"/>
      <c r="BU49" s="376"/>
      <c r="BV49" s="376"/>
      <c r="BW49" s="377"/>
      <c r="BX49" s="378"/>
      <c r="BY49" s="378"/>
      <c r="BZ49" s="379"/>
      <c r="CA49" s="379"/>
      <c r="CB49" s="379"/>
      <c r="CC49" s="380"/>
      <c r="CD49" s="381"/>
      <c r="CE49" s="382"/>
      <c r="CF49" s="383"/>
      <c r="CG49" s="372"/>
      <c r="CH49" s="373"/>
      <c r="CI49" s="376"/>
      <c r="CJ49" s="376"/>
      <c r="CK49" s="376"/>
      <c r="CL49" s="376"/>
      <c r="CM49" s="376"/>
      <c r="CN49" s="377"/>
      <c r="CO49" s="378"/>
      <c r="CP49" s="378"/>
      <c r="CQ49" s="379"/>
      <c r="CR49" s="379"/>
      <c r="CS49" s="379"/>
      <c r="CT49" s="380"/>
      <c r="CU49" s="381"/>
      <c r="CV49" s="382"/>
      <c r="CW49" s="383"/>
      <c r="CX49" s="372"/>
      <c r="CY49" s="373"/>
      <c r="CZ49" s="376"/>
      <c r="DA49" s="376"/>
      <c r="DB49" s="376"/>
      <c r="DC49" s="376"/>
      <c r="DD49" s="376"/>
      <c r="DE49" s="377"/>
      <c r="DF49" s="378"/>
      <c r="DG49" s="378"/>
      <c r="DH49" s="379"/>
      <c r="DI49" s="379"/>
      <c r="DJ49" s="379"/>
      <c r="DK49" s="380"/>
      <c r="DL49" s="381"/>
      <c r="DM49" s="382"/>
      <c r="DN49" s="383"/>
      <c r="DO49" s="372"/>
      <c r="DP49" s="373"/>
      <c r="DQ49" s="376"/>
      <c r="DR49" s="376"/>
      <c r="DS49" s="376"/>
      <c r="DT49" s="376"/>
      <c r="DU49" s="376"/>
      <c r="DV49" s="377"/>
      <c r="DW49" s="378"/>
      <c r="DX49" s="378"/>
      <c r="DY49" s="379"/>
      <c r="DZ49" s="379"/>
      <c r="EA49" s="379"/>
      <c r="EB49" s="380"/>
      <c r="EC49" s="381"/>
      <c r="ED49" s="382"/>
      <c r="EE49" s="383"/>
      <c r="EF49" s="372"/>
      <c r="EG49" s="373"/>
      <c r="EH49" s="376"/>
      <c r="EI49" s="376"/>
      <c r="EJ49" s="376"/>
      <c r="EK49" s="376"/>
      <c r="EL49" s="376"/>
      <c r="EM49" s="377"/>
      <c r="EN49" s="378"/>
      <c r="EO49" s="378"/>
      <c r="EP49" s="379"/>
      <c r="EQ49" s="379"/>
      <c r="ER49" s="379"/>
      <c r="ES49" s="380"/>
      <c r="ET49" s="381"/>
      <c r="EU49" s="382"/>
      <c r="EV49" s="383"/>
      <c r="EW49" s="372"/>
      <c r="EX49" s="373"/>
      <c r="EY49" s="376"/>
      <c r="EZ49" s="376"/>
      <c r="FA49" s="376"/>
      <c r="FB49" s="376"/>
      <c r="FC49" s="376"/>
      <c r="FD49" s="377"/>
      <c r="FE49" s="378"/>
      <c r="FF49" s="378"/>
      <c r="FG49" s="379"/>
      <c r="FH49" s="379"/>
      <c r="FI49" s="379"/>
      <c r="FJ49" s="380"/>
      <c r="FK49" s="381"/>
      <c r="FL49" s="382"/>
      <c r="FM49" s="383"/>
      <c r="FN49" s="372"/>
      <c r="FO49" s="373"/>
    </row>
    <row r="50" spans="1:171" ht="12.6" customHeight="1">
      <c r="A50" s="172" t="s">
        <v>265</v>
      </c>
      <c r="B50" s="376"/>
      <c r="C50" s="376"/>
      <c r="D50" s="376"/>
      <c r="E50" s="376"/>
      <c r="F50" s="376"/>
      <c r="G50" s="365"/>
      <c r="H50" s="366"/>
      <c r="I50" s="366"/>
      <c r="J50" s="367"/>
      <c r="K50" s="367"/>
      <c r="L50" s="367"/>
      <c r="M50" s="368"/>
      <c r="N50" s="369"/>
      <c r="O50" s="370"/>
      <c r="P50" s="371"/>
      <c r="Q50" s="374"/>
      <c r="R50" s="375"/>
      <c r="S50" s="376"/>
      <c r="T50" s="376"/>
      <c r="U50" s="376"/>
      <c r="V50" s="376"/>
      <c r="W50" s="376"/>
      <c r="X50" s="365"/>
      <c r="Y50" s="366"/>
      <c r="Z50" s="366"/>
      <c r="AA50" s="367"/>
      <c r="AB50" s="367"/>
      <c r="AC50" s="367"/>
      <c r="AD50" s="368"/>
      <c r="AE50" s="369"/>
      <c r="AF50" s="370"/>
      <c r="AG50" s="371"/>
      <c r="AH50" s="374"/>
      <c r="AI50" s="375"/>
      <c r="AJ50" s="376"/>
      <c r="AK50" s="376"/>
      <c r="AL50" s="376"/>
      <c r="AM50" s="376"/>
      <c r="AN50" s="376"/>
      <c r="AO50" s="365"/>
      <c r="AP50" s="366"/>
      <c r="AQ50" s="366"/>
      <c r="AR50" s="367"/>
      <c r="AS50" s="367"/>
      <c r="AT50" s="367"/>
      <c r="AU50" s="368"/>
      <c r="AV50" s="369"/>
      <c r="AW50" s="370"/>
      <c r="AX50" s="371"/>
      <c r="AY50" s="374"/>
      <c r="AZ50" s="375"/>
      <c r="BA50" s="376"/>
      <c r="BB50" s="376"/>
      <c r="BC50" s="376"/>
      <c r="BD50" s="376"/>
      <c r="BE50" s="376"/>
      <c r="BF50" s="365"/>
      <c r="BG50" s="366"/>
      <c r="BH50" s="366"/>
      <c r="BI50" s="367"/>
      <c r="BJ50" s="367"/>
      <c r="BK50" s="367"/>
      <c r="BL50" s="368"/>
      <c r="BM50" s="369"/>
      <c r="BN50" s="370"/>
      <c r="BO50" s="371"/>
      <c r="BP50" s="374"/>
      <c r="BQ50" s="375"/>
      <c r="BR50" s="376"/>
      <c r="BS50" s="376"/>
      <c r="BT50" s="376"/>
      <c r="BU50" s="376"/>
      <c r="BV50" s="376"/>
      <c r="BW50" s="365"/>
      <c r="BX50" s="366"/>
      <c r="BY50" s="366"/>
      <c r="BZ50" s="367"/>
      <c r="CA50" s="367"/>
      <c r="CB50" s="367"/>
      <c r="CC50" s="368"/>
      <c r="CD50" s="369"/>
      <c r="CE50" s="370"/>
      <c r="CF50" s="371"/>
      <c r="CG50" s="374"/>
      <c r="CH50" s="375"/>
      <c r="CI50" s="376"/>
      <c r="CJ50" s="376"/>
      <c r="CK50" s="376"/>
      <c r="CL50" s="376"/>
      <c r="CM50" s="376"/>
      <c r="CN50" s="365"/>
      <c r="CO50" s="366"/>
      <c r="CP50" s="366"/>
      <c r="CQ50" s="367"/>
      <c r="CR50" s="367"/>
      <c r="CS50" s="367"/>
      <c r="CT50" s="368"/>
      <c r="CU50" s="369"/>
      <c r="CV50" s="370"/>
      <c r="CW50" s="371"/>
      <c r="CX50" s="374"/>
      <c r="CY50" s="375"/>
      <c r="CZ50" s="376"/>
      <c r="DA50" s="376"/>
      <c r="DB50" s="376"/>
      <c r="DC50" s="376"/>
      <c r="DD50" s="376"/>
      <c r="DE50" s="365"/>
      <c r="DF50" s="366"/>
      <c r="DG50" s="366"/>
      <c r="DH50" s="367"/>
      <c r="DI50" s="367"/>
      <c r="DJ50" s="367"/>
      <c r="DK50" s="368"/>
      <c r="DL50" s="369"/>
      <c r="DM50" s="370"/>
      <c r="DN50" s="371"/>
      <c r="DO50" s="374"/>
      <c r="DP50" s="375"/>
      <c r="DQ50" s="376"/>
      <c r="DR50" s="376"/>
      <c r="DS50" s="376"/>
      <c r="DT50" s="376"/>
      <c r="DU50" s="376"/>
      <c r="DV50" s="365"/>
      <c r="DW50" s="366"/>
      <c r="DX50" s="366"/>
      <c r="DY50" s="367"/>
      <c r="DZ50" s="367"/>
      <c r="EA50" s="367"/>
      <c r="EB50" s="368"/>
      <c r="EC50" s="369"/>
      <c r="ED50" s="370"/>
      <c r="EE50" s="371"/>
      <c r="EF50" s="374"/>
      <c r="EG50" s="375"/>
      <c r="EH50" s="376"/>
      <c r="EI50" s="376"/>
      <c r="EJ50" s="376"/>
      <c r="EK50" s="376"/>
      <c r="EL50" s="376"/>
      <c r="EM50" s="365"/>
      <c r="EN50" s="366"/>
      <c r="EO50" s="366"/>
      <c r="EP50" s="367"/>
      <c r="EQ50" s="367"/>
      <c r="ER50" s="367"/>
      <c r="ES50" s="368"/>
      <c r="ET50" s="369"/>
      <c r="EU50" s="370"/>
      <c r="EV50" s="371"/>
      <c r="EW50" s="374"/>
      <c r="EX50" s="375"/>
      <c r="EY50" s="376"/>
      <c r="EZ50" s="376"/>
      <c r="FA50" s="376"/>
      <c r="FB50" s="376"/>
      <c r="FC50" s="376"/>
      <c r="FD50" s="365"/>
      <c r="FE50" s="366"/>
      <c r="FF50" s="366"/>
      <c r="FG50" s="367"/>
      <c r="FH50" s="367"/>
      <c r="FI50" s="367"/>
      <c r="FJ50" s="368"/>
      <c r="FK50" s="369"/>
      <c r="FL50" s="370"/>
      <c r="FM50" s="371"/>
      <c r="FN50" s="374"/>
      <c r="FO50" s="375"/>
    </row>
    <row r="51" spans="1:171" ht="12.6" customHeight="1">
      <c r="A51" s="174" t="s">
        <v>292</v>
      </c>
      <c r="B51" s="376"/>
      <c r="C51" s="376"/>
      <c r="D51" s="376"/>
      <c r="E51" s="376"/>
      <c r="F51" s="376"/>
      <c r="G51" s="377"/>
      <c r="H51" s="378"/>
      <c r="I51" s="378"/>
      <c r="J51" s="379"/>
      <c r="K51" s="379"/>
      <c r="L51" s="379"/>
      <c r="M51" s="380"/>
      <c r="N51" s="381"/>
      <c r="O51" s="382"/>
      <c r="P51" s="383"/>
      <c r="Q51" s="372"/>
      <c r="R51" s="373"/>
      <c r="S51" s="376"/>
      <c r="T51" s="376"/>
      <c r="U51" s="376"/>
      <c r="V51" s="376"/>
      <c r="W51" s="376"/>
      <c r="X51" s="377"/>
      <c r="Y51" s="378"/>
      <c r="Z51" s="378"/>
      <c r="AA51" s="379"/>
      <c r="AB51" s="379"/>
      <c r="AC51" s="379"/>
      <c r="AD51" s="380"/>
      <c r="AE51" s="381"/>
      <c r="AF51" s="382"/>
      <c r="AG51" s="383"/>
      <c r="AH51" s="372"/>
      <c r="AI51" s="373"/>
      <c r="AJ51" s="376"/>
      <c r="AK51" s="376"/>
      <c r="AL51" s="376"/>
      <c r="AM51" s="376"/>
      <c r="AN51" s="376"/>
      <c r="AO51" s="377"/>
      <c r="AP51" s="378"/>
      <c r="AQ51" s="378"/>
      <c r="AR51" s="379"/>
      <c r="AS51" s="379"/>
      <c r="AT51" s="379"/>
      <c r="AU51" s="380"/>
      <c r="AV51" s="381"/>
      <c r="AW51" s="382"/>
      <c r="AX51" s="383"/>
      <c r="AY51" s="372"/>
      <c r="AZ51" s="373"/>
      <c r="BA51" s="376"/>
      <c r="BB51" s="376"/>
      <c r="BC51" s="376"/>
      <c r="BD51" s="376"/>
      <c r="BE51" s="376"/>
      <c r="BF51" s="377"/>
      <c r="BG51" s="378"/>
      <c r="BH51" s="378"/>
      <c r="BI51" s="379"/>
      <c r="BJ51" s="379"/>
      <c r="BK51" s="379"/>
      <c r="BL51" s="380"/>
      <c r="BM51" s="381"/>
      <c r="BN51" s="382"/>
      <c r="BO51" s="383"/>
      <c r="BP51" s="372"/>
      <c r="BQ51" s="373"/>
      <c r="BR51" s="376"/>
      <c r="BS51" s="376"/>
      <c r="BT51" s="376"/>
      <c r="BU51" s="376"/>
      <c r="BV51" s="376"/>
      <c r="BW51" s="377"/>
      <c r="BX51" s="378"/>
      <c r="BY51" s="378"/>
      <c r="BZ51" s="379"/>
      <c r="CA51" s="379"/>
      <c r="CB51" s="379"/>
      <c r="CC51" s="380"/>
      <c r="CD51" s="381"/>
      <c r="CE51" s="382"/>
      <c r="CF51" s="383"/>
      <c r="CG51" s="372"/>
      <c r="CH51" s="373"/>
      <c r="CI51" s="376"/>
      <c r="CJ51" s="376"/>
      <c r="CK51" s="376"/>
      <c r="CL51" s="376"/>
      <c r="CM51" s="376"/>
      <c r="CN51" s="377"/>
      <c r="CO51" s="378"/>
      <c r="CP51" s="378"/>
      <c r="CQ51" s="379"/>
      <c r="CR51" s="379"/>
      <c r="CS51" s="379"/>
      <c r="CT51" s="380"/>
      <c r="CU51" s="381"/>
      <c r="CV51" s="382"/>
      <c r="CW51" s="383"/>
      <c r="CX51" s="372"/>
      <c r="CY51" s="373"/>
      <c r="CZ51" s="376"/>
      <c r="DA51" s="376"/>
      <c r="DB51" s="376"/>
      <c r="DC51" s="376"/>
      <c r="DD51" s="376"/>
      <c r="DE51" s="377"/>
      <c r="DF51" s="378"/>
      <c r="DG51" s="378"/>
      <c r="DH51" s="379"/>
      <c r="DI51" s="379"/>
      <c r="DJ51" s="379"/>
      <c r="DK51" s="380"/>
      <c r="DL51" s="381"/>
      <c r="DM51" s="382"/>
      <c r="DN51" s="383"/>
      <c r="DO51" s="372"/>
      <c r="DP51" s="373"/>
      <c r="DQ51" s="376"/>
      <c r="DR51" s="376"/>
      <c r="DS51" s="376"/>
      <c r="DT51" s="376"/>
      <c r="DU51" s="376"/>
      <c r="DV51" s="377"/>
      <c r="DW51" s="378"/>
      <c r="DX51" s="378"/>
      <c r="DY51" s="379"/>
      <c r="DZ51" s="379"/>
      <c r="EA51" s="379"/>
      <c r="EB51" s="380"/>
      <c r="EC51" s="381"/>
      <c r="ED51" s="382"/>
      <c r="EE51" s="383"/>
      <c r="EF51" s="372"/>
      <c r="EG51" s="373"/>
      <c r="EH51" s="376"/>
      <c r="EI51" s="376"/>
      <c r="EJ51" s="376"/>
      <c r="EK51" s="376"/>
      <c r="EL51" s="376"/>
      <c r="EM51" s="377"/>
      <c r="EN51" s="378"/>
      <c r="EO51" s="378"/>
      <c r="EP51" s="379"/>
      <c r="EQ51" s="379"/>
      <c r="ER51" s="379"/>
      <c r="ES51" s="380"/>
      <c r="ET51" s="381"/>
      <c r="EU51" s="382"/>
      <c r="EV51" s="383"/>
      <c r="EW51" s="372"/>
      <c r="EX51" s="373"/>
      <c r="EY51" s="376"/>
      <c r="EZ51" s="376"/>
      <c r="FA51" s="376"/>
      <c r="FB51" s="376"/>
      <c r="FC51" s="376"/>
      <c r="FD51" s="377"/>
      <c r="FE51" s="378"/>
      <c r="FF51" s="378"/>
      <c r="FG51" s="379"/>
      <c r="FH51" s="379"/>
      <c r="FI51" s="379"/>
      <c r="FJ51" s="380"/>
      <c r="FK51" s="381"/>
      <c r="FL51" s="382"/>
      <c r="FM51" s="383"/>
      <c r="FN51" s="372"/>
      <c r="FO51" s="373"/>
    </row>
    <row r="52" spans="1:171" ht="12.6" customHeight="1">
      <c r="A52" s="172" t="s">
        <v>265</v>
      </c>
      <c r="B52" s="376"/>
      <c r="C52" s="376"/>
      <c r="D52" s="376"/>
      <c r="E52" s="376"/>
      <c r="F52" s="376"/>
      <c r="G52" s="365"/>
      <c r="H52" s="366"/>
      <c r="I52" s="366"/>
      <c r="J52" s="367"/>
      <c r="K52" s="367"/>
      <c r="L52" s="367"/>
      <c r="M52" s="368"/>
      <c r="N52" s="369"/>
      <c r="O52" s="370"/>
      <c r="P52" s="371"/>
      <c r="Q52" s="374"/>
      <c r="R52" s="375"/>
      <c r="S52" s="376"/>
      <c r="T52" s="376"/>
      <c r="U52" s="376"/>
      <c r="V52" s="376"/>
      <c r="W52" s="376"/>
      <c r="X52" s="365"/>
      <c r="Y52" s="366"/>
      <c r="Z52" s="366"/>
      <c r="AA52" s="367"/>
      <c r="AB52" s="367"/>
      <c r="AC52" s="367"/>
      <c r="AD52" s="368"/>
      <c r="AE52" s="369"/>
      <c r="AF52" s="370"/>
      <c r="AG52" s="371"/>
      <c r="AH52" s="374"/>
      <c r="AI52" s="375"/>
      <c r="AJ52" s="376"/>
      <c r="AK52" s="376"/>
      <c r="AL52" s="376"/>
      <c r="AM52" s="376"/>
      <c r="AN52" s="376"/>
      <c r="AO52" s="365"/>
      <c r="AP52" s="366"/>
      <c r="AQ52" s="366"/>
      <c r="AR52" s="367"/>
      <c r="AS52" s="367"/>
      <c r="AT52" s="367"/>
      <c r="AU52" s="368"/>
      <c r="AV52" s="369"/>
      <c r="AW52" s="370"/>
      <c r="AX52" s="371"/>
      <c r="AY52" s="374"/>
      <c r="AZ52" s="375"/>
      <c r="BA52" s="376"/>
      <c r="BB52" s="376"/>
      <c r="BC52" s="376"/>
      <c r="BD52" s="376"/>
      <c r="BE52" s="376"/>
      <c r="BF52" s="365"/>
      <c r="BG52" s="366"/>
      <c r="BH52" s="366"/>
      <c r="BI52" s="367"/>
      <c r="BJ52" s="367"/>
      <c r="BK52" s="367"/>
      <c r="BL52" s="368"/>
      <c r="BM52" s="369"/>
      <c r="BN52" s="370"/>
      <c r="BO52" s="371"/>
      <c r="BP52" s="374"/>
      <c r="BQ52" s="375"/>
      <c r="BR52" s="376"/>
      <c r="BS52" s="376"/>
      <c r="BT52" s="376"/>
      <c r="BU52" s="376"/>
      <c r="BV52" s="376"/>
      <c r="BW52" s="365"/>
      <c r="BX52" s="366"/>
      <c r="BY52" s="366"/>
      <c r="BZ52" s="367"/>
      <c r="CA52" s="367"/>
      <c r="CB52" s="367"/>
      <c r="CC52" s="368"/>
      <c r="CD52" s="369"/>
      <c r="CE52" s="370"/>
      <c r="CF52" s="371"/>
      <c r="CG52" s="374"/>
      <c r="CH52" s="375"/>
      <c r="CI52" s="376"/>
      <c r="CJ52" s="376"/>
      <c r="CK52" s="376"/>
      <c r="CL52" s="376"/>
      <c r="CM52" s="376"/>
      <c r="CN52" s="365"/>
      <c r="CO52" s="366"/>
      <c r="CP52" s="366"/>
      <c r="CQ52" s="367"/>
      <c r="CR52" s="367"/>
      <c r="CS52" s="367"/>
      <c r="CT52" s="368"/>
      <c r="CU52" s="369"/>
      <c r="CV52" s="370"/>
      <c r="CW52" s="371"/>
      <c r="CX52" s="374"/>
      <c r="CY52" s="375"/>
      <c r="CZ52" s="376"/>
      <c r="DA52" s="376"/>
      <c r="DB52" s="376"/>
      <c r="DC52" s="376"/>
      <c r="DD52" s="376"/>
      <c r="DE52" s="365"/>
      <c r="DF52" s="366"/>
      <c r="DG52" s="366"/>
      <c r="DH52" s="367"/>
      <c r="DI52" s="367"/>
      <c r="DJ52" s="367"/>
      <c r="DK52" s="368"/>
      <c r="DL52" s="369"/>
      <c r="DM52" s="370"/>
      <c r="DN52" s="371"/>
      <c r="DO52" s="374"/>
      <c r="DP52" s="375"/>
      <c r="DQ52" s="376"/>
      <c r="DR52" s="376"/>
      <c r="DS52" s="376"/>
      <c r="DT52" s="376"/>
      <c r="DU52" s="376"/>
      <c r="DV52" s="365"/>
      <c r="DW52" s="366"/>
      <c r="DX52" s="366"/>
      <c r="DY52" s="367"/>
      <c r="DZ52" s="367"/>
      <c r="EA52" s="367"/>
      <c r="EB52" s="368"/>
      <c r="EC52" s="369"/>
      <c r="ED52" s="370"/>
      <c r="EE52" s="371"/>
      <c r="EF52" s="374"/>
      <c r="EG52" s="375"/>
      <c r="EH52" s="376"/>
      <c r="EI52" s="376"/>
      <c r="EJ52" s="376"/>
      <c r="EK52" s="376"/>
      <c r="EL52" s="376"/>
      <c r="EM52" s="365"/>
      <c r="EN52" s="366"/>
      <c r="EO52" s="366"/>
      <c r="EP52" s="367"/>
      <c r="EQ52" s="367"/>
      <c r="ER52" s="367"/>
      <c r="ES52" s="368"/>
      <c r="ET52" s="369"/>
      <c r="EU52" s="370"/>
      <c r="EV52" s="371"/>
      <c r="EW52" s="374"/>
      <c r="EX52" s="375"/>
      <c r="EY52" s="376"/>
      <c r="EZ52" s="376"/>
      <c r="FA52" s="376"/>
      <c r="FB52" s="376"/>
      <c r="FC52" s="376"/>
      <c r="FD52" s="365"/>
      <c r="FE52" s="366"/>
      <c r="FF52" s="366"/>
      <c r="FG52" s="367"/>
      <c r="FH52" s="367"/>
      <c r="FI52" s="367"/>
      <c r="FJ52" s="368"/>
      <c r="FK52" s="369"/>
      <c r="FL52" s="370"/>
      <c r="FM52" s="371"/>
      <c r="FN52" s="374"/>
      <c r="FO52" s="375"/>
    </row>
    <row r="53" spans="1:171" ht="12.6" customHeight="1">
      <c r="A53" s="174" t="s">
        <v>293</v>
      </c>
      <c r="B53" s="376"/>
      <c r="C53" s="376"/>
      <c r="D53" s="376"/>
      <c r="E53" s="376"/>
      <c r="F53" s="376"/>
      <c r="G53" s="377"/>
      <c r="H53" s="378"/>
      <c r="I53" s="378"/>
      <c r="J53" s="379"/>
      <c r="K53" s="379"/>
      <c r="L53" s="379"/>
      <c r="M53" s="380"/>
      <c r="N53" s="381"/>
      <c r="O53" s="382"/>
      <c r="P53" s="383"/>
      <c r="Q53" s="372"/>
      <c r="R53" s="373"/>
      <c r="S53" s="376"/>
      <c r="T53" s="376"/>
      <c r="U53" s="376"/>
      <c r="V53" s="376"/>
      <c r="W53" s="376"/>
      <c r="X53" s="377"/>
      <c r="Y53" s="378"/>
      <c r="Z53" s="378"/>
      <c r="AA53" s="379"/>
      <c r="AB53" s="379"/>
      <c r="AC53" s="379"/>
      <c r="AD53" s="380"/>
      <c r="AE53" s="381"/>
      <c r="AF53" s="382"/>
      <c r="AG53" s="383"/>
      <c r="AH53" s="372"/>
      <c r="AI53" s="373"/>
      <c r="AJ53" s="376"/>
      <c r="AK53" s="376"/>
      <c r="AL53" s="376"/>
      <c r="AM53" s="376"/>
      <c r="AN53" s="376"/>
      <c r="AO53" s="377"/>
      <c r="AP53" s="378"/>
      <c r="AQ53" s="378"/>
      <c r="AR53" s="379"/>
      <c r="AS53" s="379"/>
      <c r="AT53" s="379"/>
      <c r="AU53" s="380"/>
      <c r="AV53" s="381"/>
      <c r="AW53" s="382"/>
      <c r="AX53" s="383"/>
      <c r="AY53" s="372"/>
      <c r="AZ53" s="373"/>
      <c r="BA53" s="376"/>
      <c r="BB53" s="376"/>
      <c r="BC53" s="376"/>
      <c r="BD53" s="376"/>
      <c r="BE53" s="376"/>
      <c r="BF53" s="377"/>
      <c r="BG53" s="378"/>
      <c r="BH53" s="378"/>
      <c r="BI53" s="379"/>
      <c r="BJ53" s="379"/>
      <c r="BK53" s="379"/>
      <c r="BL53" s="380"/>
      <c r="BM53" s="381"/>
      <c r="BN53" s="382"/>
      <c r="BO53" s="383"/>
      <c r="BP53" s="372"/>
      <c r="BQ53" s="373"/>
      <c r="BR53" s="376"/>
      <c r="BS53" s="376"/>
      <c r="BT53" s="376"/>
      <c r="BU53" s="376"/>
      <c r="BV53" s="376"/>
      <c r="BW53" s="377"/>
      <c r="BX53" s="378"/>
      <c r="BY53" s="378"/>
      <c r="BZ53" s="379"/>
      <c r="CA53" s="379"/>
      <c r="CB53" s="379"/>
      <c r="CC53" s="380"/>
      <c r="CD53" s="381"/>
      <c r="CE53" s="382"/>
      <c r="CF53" s="383"/>
      <c r="CG53" s="372"/>
      <c r="CH53" s="373"/>
      <c r="CI53" s="376"/>
      <c r="CJ53" s="376"/>
      <c r="CK53" s="376"/>
      <c r="CL53" s="376"/>
      <c r="CM53" s="376"/>
      <c r="CN53" s="377"/>
      <c r="CO53" s="378"/>
      <c r="CP53" s="378"/>
      <c r="CQ53" s="379"/>
      <c r="CR53" s="379"/>
      <c r="CS53" s="379"/>
      <c r="CT53" s="380"/>
      <c r="CU53" s="381"/>
      <c r="CV53" s="382"/>
      <c r="CW53" s="383"/>
      <c r="CX53" s="372"/>
      <c r="CY53" s="373"/>
      <c r="CZ53" s="376"/>
      <c r="DA53" s="376"/>
      <c r="DB53" s="376"/>
      <c r="DC53" s="376"/>
      <c r="DD53" s="376"/>
      <c r="DE53" s="377"/>
      <c r="DF53" s="378"/>
      <c r="DG53" s="378"/>
      <c r="DH53" s="379"/>
      <c r="DI53" s="379"/>
      <c r="DJ53" s="379"/>
      <c r="DK53" s="380"/>
      <c r="DL53" s="381"/>
      <c r="DM53" s="382"/>
      <c r="DN53" s="383"/>
      <c r="DO53" s="372"/>
      <c r="DP53" s="373"/>
      <c r="DQ53" s="376"/>
      <c r="DR53" s="376"/>
      <c r="DS53" s="376"/>
      <c r="DT53" s="376"/>
      <c r="DU53" s="376"/>
      <c r="DV53" s="377"/>
      <c r="DW53" s="378"/>
      <c r="DX53" s="378"/>
      <c r="DY53" s="379"/>
      <c r="DZ53" s="379"/>
      <c r="EA53" s="379"/>
      <c r="EB53" s="380"/>
      <c r="EC53" s="381"/>
      <c r="ED53" s="382"/>
      <c r="EE53" s="383"/>
      <c r="EF53" s="372"/>
      <c r="EG53" s="373"/>
      <c r="EH53" s="376"/>
      <c r="EI53" s="376"/>
      <c r="EJ53" s="376"/>
      <c r="EK53" s="376"/>
      <c r="EL53" s="376"/>
      <c r="EM53" s="377"/>
      <c r="EN53" s="378"/>
      <c r="EO53" s="378"/>
      <c r="EP53" s="379"/>
      <c r="EQ53" s="379"/>
      <c r="ER53" s="379"/>
      <c r="ES53" s="380"/>
      <c r="ET53" s="381"/>
      <c r="EU53" s="382"/>
      <c r="EV53" s="383"/>
      <c r="EW53" s="372"/>
      <c r="EX53" s="373"/>
      <c r="EY53" s="376"/>
      <c r="EZ53" s="376"/>
      <c r="FA53" s="376"/>
      <c r="FB53" s="376"/>
      <c r="FC53" s="376"/>
      <c r="FD53" s="377"/>
      <c r="FE53" s="378"/>
      <c r="FF53" s="378"/>
      <c r="FG53" s="379"/>
      <c r="FH53" s="379"/>
      <c r="FI53" s="379"/>
      <c r="FJ53" s="380"/>
      <c r="FK53" s="381"/>
      <c r="FL53" s="382"/>
      <c r="FM53" s="383"/>
      <c r="FN53" s="372"/>
      <c r="FO53" s="373"/>
    </row>
    <row r="54" spans="1:171" ht="12.6" customHeight="1">
      <c r="A54" s="172" t="s">
        <v>265</v>
      </c>
      <c r="B54" s="376"/>
      <c r="C54" s="376"/>
      <c r="D54" s="376"/>
      <c r="E54" s="376"/>
      <c r="F54" s="376"/>
      <c r="G54" s="365"/>
      <c r="H54" s="366"/>
      <c r="I54" s="366"/>
      <c r="J54" s="367"/>
      <c r="K54" s="367"/>
      <c r="L54" s="367"/>
      <c r="M54" s="368"/>
      <c r="N54" s="369"/>
      <c r="O54" s="370"/>
      <c r="P54" s="371"/>
      <c r="Q54" s="374"/>
      <c r="R54" s="375"/>
      <c r="S54" s="376"/>
      <c r="T54" s="376"/>
      <c r="U54" s="376"/>
      <c r="V54" s="376"/>
      <c r="W54" s="376"/>
      <c r="X54" s="365"/>
      <c r="Y54" s="366"/>
      <c r="Z54" s="366"/>
      <c r="AA54" s="367"/>
      <c r="AB54" s="367"/>
      <c r="AC54" s="367"/>
      <c r="AD54" s="368"/>
      <c r="AE54" s="369"/>
      <c r="AF54" s="370"/>
      <c r="AG54" s="371"/>
      <c r="AH54" s="374"/>
      <c r="AI54" s="375"/>
      <c r="AJ54" s="376"/>
      <c r="AK54" s="376"/>
      <c r="AL54" s="376"/>
      <c r="AM54" s="376"/>
      <c r="AN54" s="376"/>
      <c r="AO54" s="365"/>
      <c r="AP54" s="366"/>
      <c r="AQ54" s="366"/>
      <c r="AR54" s="367"/>
      <c r="AS54" s="367"/>
      <c r="AT54" s="367"/>
      <c r="AU54" s="368"/>
      <c r="AV54" s="369"/>
      <c r="AW54" s="370"/>
      <c r="AX54" s="371"/>
      <c r="AY54" s="374"/>
      <c r="AZ54" s="375"/>
      <c r="BA54" s="376"/>
      <c r="BB54" s="376"/>
      <c r="BC54" s="376"/>
      <c r="BD54" s="376"/>
      <c r="BE54" s="376"/>
      <c r="BF54" s="365"/>
      <c r="BG54" s="366"/>
      <c r="BH54" s="366"/>
      <c r="BI54" s="367"/>
      <c r="BJ54" s="367"/>
      <c r="BK54" s="367"/>
      <c r="BL54" s="368"/>
      <c r="BM54" s="369"/>
      <c r="BN54" s="370"/>
      <c r="BO54" s="371"/>
      <c r="BP54" s="374"/>
      <c r="BQ54" s="375"/>
      <c r="BR54" s="376"/>
      <c r="BS54" s="376"/>
      <c r="BT54" s="376"/>
      <c r="BU54" s="376"/>
      <c r="BV54" s="376"/>
      <c r="BW54" s="365"/>
      <c r="BX54" s="366"/>
      <c r="BY54" s="366"/>
      <c r="BZ54" s="367"/>
      <c r="CA54" s="367"/>
      <c r="CB54" s="367"/>
      <c r="CC54" s="368"/>
      <c r="CD54" s="369"/>
      <c r="CE54" s="370"/>
      <c r="CF54" s="371"/>
      <c r="CG54" s="374"/>
      <c r="CH54" s="375"/>
      <c r="CI54" s="376"/>
      <c r="CJ54" s="376"/>
      <c r="CK54" s="376"/>
      <c r="CL54" s="376"/>
      <c r="CM54" s="376"/>
      <c r="CN54" s="365"/>
      <c r="CO54" s="366"/>
      <c r="CP54" s="366"/>
      <c r="CQ54" s="367"/>
      <c r="CR54" s="367"/>
      <c r="CS54" s="367"/>
      <c r="CT54" s="368"/>
      <c r="CU54" s="369"/>
      <c r="CV54" s="370"/>
      <c r="CW54" s="371"/>
      <c r="CX54" s="374"/>
      <c r="CY54" s="375"/>
      <c r="CZ54" s="376"/>
      <c r="DA54" s="376"/>
      <c r="DB54" s="376"/>
      <c r="DC54" s="376"/>
      <c r="DD54" s="376"/>
      <c r="DE54" s="365"/>
      <c r="DF54" s="366"/>
      <c r="DG54" s="366"/>
      <c r="DH54" s="367"/>
      <c r="DI54" s="367"/>
      <c r="DJ54" s="367"/>
      <c r="DK54" s="368"/>
      <c r="DL54" s="369"/>
      <c r="DM54" s="370"/>
      <c r="DN54" s="371"/>
      <c r="DO54" s="374"/>
      <c r="DP54" s="375"/>
      <c r="DQ54" s="376"/>
      <c r="DR54" s="376"/>
      <c r="DS54" s="376"/>
      <c r="DT54" s="376"/>
      <c r="DU54" s="376"/>
      <c r="DV54" s="365"/>
      <c r="DW54" s="366"/>
      <c r="DX54" s="366"/>
      <c r="DY54" s="367"/>
      <c r="DZ54" s="367"/>
      <c r="EA54" s="367"/>
      <c r="EB54" s="368"/>
      <c r="EC54" s="369"/>
      <c r="ED54" s="370"/>
      <c r="EE54" s="371"/>
      <c r="EF54" s="374"/>
      <c r="EG54" s="375"/>
      <c r="EH54" s="376"/>
      <c r="EI54" s="376"/>
      <c r="EJ54" s="376"/>
      <c r="EK54" s="376"/>
      <c r="EL54" s="376"/>
      <c r="EM54" s="365"/>
      <c r="EN54" s="366"/>
      <c r="EO54" s="366"/>
      <c r="EP54" s="367"/>
      <c r="EQ54" s="367"/>
      <c r="ER54" s="367"/>
      <c r="ES54" s="368"/>
      <c r="ET54" s="369"/>
      <c r="EU54" s="370"/>
      <c r="EV54" s="371"/>
      <c r="EW54" s="374"/>
      <c r="EX54" s="375"/>
      <c r="EY54" s="376"/>
      <c r="EZ54" s="376"/>
      <c r="FA54" s="376"/>
      <c r="FB54" s="376"/>
      <c r="FC54" s="376"/>
      <c r="FD54" s="365"/>
      <c r="FE54" s="366"/>
      <c r="FF54" s="366"/>
      <c r="FG54" s="367"/>
      <c r="FH54" s="367"/>
      <c r="FI54" s="367"/>
      <c r="FJ54" s="368"/>
      <c r="FK54" s="369"/>
      <c r="FL54" s="370"/>
      <c r="FM54" s="371"/>
      <c r="FN54" s="374"/>
      <c r="FO54" s="375"/>
    </row>
    <row r="55" spans="1:171" ht="12.6" customHeight="1">
      <c r="A55" s="174" t="s">
        <v>294</v>
      </c>
      <c r="B55" s="376"/>
      <c r="C55" s="376"/>
      <c r="D55" s="376"/>
      <c r="E55" s="376"/>
      <c r="F55" s="376"/>
      <c r="G55" s="377"/>
      <c r="H55" s="378"/>
      <c r="I55" s="378"/>
      <c r="J55" s="379"/>
      <c r="K55" s="379"/>
      <c r="L55" s="379"/>
      <c r="M55" s="380"/>
      <c r="N55" s="381"/>
      <c r="O55" s="382"/>
      <c r="P55" s="383"/>
      <c r="Q55" s="372"/>
      <c r="R55" s="373"/>
      <c r="S55" s="376"/>
      <c r="T55" s="376"/>
      <c r="U55" s="376"/>
      <c r="V55" s="376"/>
      <c r="W55" s="376"/>
      <c r="X55" s="377"/>
      <c r="Y55" s="378"/>
      <c r="Z55" s="378"/>
      <c r="AA55" s="379"/>
      <c r="AB55" s="379"/>
      <c r="AC55" s="379"/>
      <c r="AD55" s="380"/>
      <c r="AE55" s="381"/>
      <c r="AF55" s="382"/>
      <c r="AG55" s="383"/>
      <c r="AH55" s="372"/>
      <c r="AI55" s="373"/>
      <c r="AJ55" s="376"/>
      <c r="AK55" s="376"/>
      <c r="AL55" s="376"/>
      <c r="AM55" s="376"/>
      <c r="AN55" s="376"/>
      <c r="AO55" s="377"/>
      <c r="AP55" s="378"/>
      <c r="AQ55" s="378"/>
      <c r="AR55" s="379"/>
      <c r="AS55" s="379"/>
      <c r="AT55" s="379"/>
      <c r="AU55" s="380"/>
      <c r="AV55" s="381"/>
      <c r="AW55" s="382"/>
      <c r="AX55" s="383"/>
      <c r="AY55" s="372"/>
      <c r="AZ55" s="373"/>
      <c r="BA55" s="376"/>
      <c r="BB55" s="376"/>
      <c r="BC55" s="376"/>
      <c r="BD55" s="376"/>
      <c r="BE55" s="376"/>
      <c r="BF55" s="377"/>
      <c r="BG55" s="378"/>
      <c r="BH55" s="378"/>
      <c r="BI55" s="379"/>
      <c r="BJ55" s="379"/>
      <c r="BK55" s="379"/>
      <c r="BL55" s="380"/>
      <c r="BM55" s="381"/>
      <c r="BN55" s="382"/>
      <c r="BO55" s="383"/>
      <c r="BP55" s="372"/>
      <c r="BQ55" s="373"/>
      <c r="BR55" s="376"/>
      <c r="BS55" s="376"/>
      <c r="BT55" s="376"/>
      <c r="BU55" s="376"/>
      <c r="BV55" s="376"/>
      <c r="BW55" s="377"/>
      <c r="BX55" s="378"/>
      <c r="BY55" s="378"/>
      <c r="BZ55" s="379"/>
      <c r="CA55" s="379"/>
      <c r="CB55" s="379"/>
      <c r="CC55" s="380"/>
      <c r="CD55" s="381"/>
      <c r="CE55" s="382"/>
      <c r="CF55" s="383"/>
      <c r="CG55" s="372"/>
      <c r="CH55" s="373"/>
      <c r="CI55" s="376"/>
      <c r="CJ55" s="376"/>
      <c r="CK55" s="376"/>
      <c r="CL55" s="376"/>
      <c r="CM55" s="376"/>
      <c r="CN55" s="377"/>
      <c r="CO55" s="378"/>
      <c r="CP55" s="378"/>
      <c r="CQ55" s="379"/>
      <c r="CR55" s="379"/>
      <c r="CS55" s="379"/>
      <c r="CT55" s="380"/>
      <c r="CU55" s="381"/>
      <c r="CV55" s="382"/>
      <c r="CW55" s="383"/>
      <c r="CX55" s="372"/>
      <c r="CY55" s="373"/>
      <c r="CZ55" s="376"/>
      <c r="DA55" s="376"/>
      <c r="DB55" s="376"/>
      <c r="DC55" s="376"/>
      <c r="DD55" s="376"/>
      <c r="DE55" s="377"/>
      <c r="DF55" s="378"/>
      <c r="DG55" s="378"/>
      <c r="DH55" s="379"/>
      <c r="DI55" s="379"/>
      <c r="DJ55" s="379"/>
      <c r="DK55" s="380"/>
      <c r="DL55" s="381"/>
      <c r="DM55" s="382"/>
      <c r="DN55" s="383"/>
      <c r="DO55" s="372"/>
      <c r="DP55" s="373"/>
      <c r="DQ55" s="376"/>
      <c r="DR55" s="376"/>
      <c r="DS55" s="376"/>
      <c r="DT55" s="376"/>
      <c r="DU55" s="376"/>
      <c r="DV55" s="377"/>
      <c r="DW55" s="378"/>
      <c r="DX55" s="378"/>
      <c r="DY55" s="379"/>
      <c r="DZ55" s="379"/>
      <c r="EA55" s="379"/>
      <c r="EB55" s="380"/>
      <c r="EC55" s="381"/>
      <c r="ED55" s="382"/>
      <c r="EE55" s="383"/>
      <c r="EF55" s="372"/>
      <c r="EG55" s="373"/>
      <c r="EH55" s="376"/>
      <c r="EI55" s="376"/>
      <c r="EJ55" s="376"/>
      <c r="EK55" s="376"/>
      <c r="EL55" s="376"/>
      <c r="EM55" s="377"/>
      <c r="EN55" s="378"/>
      <c r="EO55" s="378"/>
      <c r="EP55" s="379"/>
      <c r="EQ55" s="379"/>
      <c r="ER55" s="379"/>
      <c r="ES55" s="380"/>
      <c r="ET55" s="381"/>
      <c r="EU55" s="382"/>
      <c r="EV55" s="383"/>
      <c r="EW55" s="372"/>
      <c r="EX55" s="373"/>
      <c r="EY55" s="376"/>
      <c r="EZ55" s="376"/>
      <c r="FA55" s="376"/>
      <c r="FB55" s="376"/>
      <c r="FC55" s="376"/>
      <c r="FD55" s="377"/>
      <c r="FE55" s="378"/>
      <c r="FF55" s="378"/>
      <c r="FG55" s="379"/>
      <c r="FH55" s="379"/>
      <c r="FI55" s="379"/>
      <c r="FJ55" s="380"/>
      <c r="FK55" s="381"/>
      <c r="FL55" s="382"/>
      <c r="FM55" s="383"/>
      <c r="FN55" s="372"/>
      <c r="FO55" s="373"/>
    </row>
    <row r="56" spans="1:171" ht="12.6" customHeight="1">
      <c r="A56" s="172" t="s">
        <v>265</v>
      </c>
      <c r="B56" s="376"/>
      <c r="C56" s="376"/>
      <c r="D56" s="376"/>
      <c r="E56" s="376"/>
      <c r="F56" s="376"/>
      <c r="G56" s="365"/>
      <c r="H56" s="366"/>
      <c r="I56" s="366"/>
      <c r="J56" s="367"/>
      <c r="K56" s="367"/>
      <c r="L56" s="367"/>
      <c r="M56" s="368"/>
      <c r="N56" s="369"/>
      <c r="O56" s="370"/>
      <c r="P56" s="371"/>
      <c r="Q56" s="374"/>
      <c r="R56" s="375"/>
      <c r="S56" s="376"/>
      <c r="T56" s="376"/>
      <c r="U56" s="376"/>
      <c r="V56" s="376"/>
      <c r="W56" s="376"/>
      <c r="X56" s="365"/>
      <c r="Y56" s="366"/>
      <c r="Z56" s="366"/>
      <c r="AA56" s="367"/>
      <c r="AB56" s="367"/>
      <c r="AC56" s="367"/>
      <c r="AD56" s="368"/>
      <c r="AE56" s="369"/>
      <c r="AF56" s="370"/>
      <c r="AG56" s="371"/>
      <c r="AH56" s="374"/>
      <c r="AI56" s="375"/>
      <c r="AJ56" s="376"/>
      <c r="AK56" s="376"/>
      <c r="AL56" s="376"/>
      <c r="AM56" s="376"/>
      <c r="AN56" s="376"/>
      <c r="AO56" s="365"/>
      <c r="AP56" s="366"/>
      <c r="AQ56" s="366"/>
      <c r="AR56" s="367"/>
      <c r="AS56" s="367"/>
      <c r="AT56" s="367"/>
      <c r="AU56" s="368"/>
      <c r="AV56" s="369"/>
      <c r="AW56" s="370"/>
      <c r="AX56" s="371"/>
      <c r="AY56" s="374"/>
      <c r="AZ56" s="375"/>
      <c r="BA56" s="376"/>
      <c r="BB56" s="376"/>
      <c r="BC56" s="376"/>
      <c r="BD56" s="376"/>
      <c r="BE56" s="376"/>
      <c r="BF56" s="365"/>
      <c r="BG56" s="366"/>
      <c r="BH56" s="366"/>
      <c r="BI56" s="367"/>
      <c r="BJ56" s="367"/>
      <c r="BK56" s="367"/>
      <c r="BL56" s="368"/>
      <c r="BM56" s="369"/>
      <c r="BN56" s="370"/>
      <c r="BO56" s="371"/>
      <c r="BP56" s="374"/>
      <c r="BQ56" s="375"/>
      <c r="BR56" s="376"/>
      <c r="BS56" s="376"/>
      <c r="BT56" s="376"/>
      <c r="BU56" s="376"/>
      <c r="BV56" s="376"/>
      <c r="BW56" s="365"/>
      <c r="BX56" s="366"/>
      <c r="BY56" s="366"/>
      <c r="BZ56" s="367"/>
      <c r="CA56" s="367"/>
      <c r="CB56" s="367"/>
      <c r="CC56" s="368"/>
      <c r="CD56" s="369"/>
      <c r="CE56" s="370"/>
      <c r="CF56" s="371"/>
      <c r="CG56" s="374"/>
      <c r="CH56" s="375"/>
      <c r="CI56" s="376"/>
      <c r="CJ56" s="376"/>
      <c r="CK56" s="376"/>
      <c r="CL56" s="376"/>
      <c r="CM56" s="376"/>
      <c r="CN56" s="365"/>
      <c r="CO56" s="366"/>
      <c r="CP56" s="366"/>
      <c r="CQ56" s="367"/>
      <c r="CR56" s="367"/>
      <c r="CS56" s="367"/>
      <c r="CT56" s="368"/>
      <c r="CU56" s="369"/>
      <c r="CV56" s="370"/>
      <c r="CW56" s="371"/>
      <c r="CX56" s="374"/>
      <c r="CY56" s="375"/>
      <c r="CZ56" s="376"/>
      <c r="DA56" s="376"/>
      <c r="DB56" s="376"/>
      <c r="DC56" s="376"/>
      <c r="DD56" s="376"/>
      <c r="DE56" s="365"/>
      <c r="DF56" s="366"/>
      <c r="DG56" s="366"/>
      <c r="DH56" s="367"/>
      <c r="DI56" s="367"/>
      <c r="DJ56" s="367"/>
      <c r="DK56" s="368"/>
      <c r="DL56" s="369"/>
      <c r="DM56" s="370"/>
      <c r="DN56" s="371"/>
      <c r="DO56" s="374"/>
      <c r="DP56" s="375"/>
      <c r="DQ56" s="376"/>
      <c r="DR56" s="376"/>
      <c r="DS56" s="376"/>
      <c r="DT56" s="376"/>
      <c r="DU56" s="376"/>
      <c r="DV56" s="365"/>
      <c r="DW56" s="366"/>
      <c r="DX56" s="366"/>
      <c r="DY56" s="367"/>
      <c r="DZ56" s="367"/>
      <c r="EA56" s="367"/>
      <c r="EB56" s="368"/>
      <c r="EC56" s="369"/>
      <c r="ED56" s="370"/>
      <c r="EE56" s="371"/>
      <c r="EF56" s="374"/>
      <c r="EG56" s="375"/>
      <c r="EH56" s="376"/>
      <c r="EI56" s="376"/>
      <c r="EJ56" s="376"/>
      <c r="EK56" s="376"/>
      <c r="EL56" s="376"/>
      <c r="EM56" s="365"/>
      <c r="EN56" s="366"/>
      <c r="EO56" s="366"/>
      <c r="EP56" s="367"/>
      <c r="EQ56" s="367"/>
      <c r="ER56" s="367"/>
      <c r="ES56" s="368"/>
      <c r="ET56" s="369"/>
      <c r="EU56" s="370"/>
      <c r="EV56" s="371"/>
      <c r="EW56" s="374"/>
      <c r="EX56" s="375"/>
      <c r="EY56" s="376"/>
      <c r="EZ56" s="376"/>
      <c r="FA56" s="376"/>
      <c r="FB56" s="376"/>
      <c r="FC56" s="376"/>
      <c r="FD56" s="365"/>
      <c r="FE56" s="366"/>
      <c r="FF56" s="366"/>
      <c r="FG56" s="367"/>
      <c r="FH56" s="367"/>
      <c r="FI56" s="367"/>
      <c r="FJ56" s="368"/>
      <c r="FK56" s="369"/>
      <c r="FL56" s="370"/>
      <c r="FM56" s="371"/>
      <c r="FN56" s="374"/>
      <c r="FO56" s="375"/>
    </row>
    <row r="57" spans="1:171" ht="12.6" customHeight="1">
      <c r="A57" s="174" t="s">
        <v>295</v>
      </c>
      <c r="B57" s="376"/>
      <c r="C57" s="376"/>
      <c r="D57" s="376"/>
      <c r="E57" s="376"/>
      <c r="F57" s="376"/>
      <c r="G57" s="377"/>
      <c r="H57" s="378"/>
      <c r="I57" s="378"/>
      <c r="J57" s="379"/>
      <c r="K57" s="379"/>
      <c r="L57" s="379"/>
      <c r="M57" s="380"/>
      <c r="N57" s="381"/>
      <c r="O57" s="382"/>
      <c r="P57" s="383"/>
      <c r="Q57" s="372"/>
      <c r="R57" s="373"/>
      <c r="S57" s="376"/>
      <c r="T57" s="376"/>
      <c r="U57" s="376"/>
      <c r="V57" s="376"/>
      <c r="W57" s="376"/>
      <c r="X57" s="377"/>
      <c r="Y57" s="378"/>
      <c r="Z57" s="378"/>
      <c r="AA57" s="379"/>
      <c r="AB57" s="379"/>
      <c r="AC57" s="379"/>
      <c r="AD57" s="380"/>
      <c r="AE57" s="381"/>
      <c r="AF57" s="382"/>
      <c r="AG57" s="383"/>
      <c r="AH57" s="372"/>
      <c r="AI57" s="373"/>
      <c r="AJ57" s="376"/>
      <c r="AK57" s="376"/>
      <c r="AL57" s="376"/>
      <c r="AM57" s="376"/>
      <c r="AN57" s="376"/>
      <c r="AO57" s="377"/>
      <c r="AP57" s="378"/>
      <c r="AQ57" s="378"/>
      <c r="AR57" s="379"/>
      <c r="AS57" s="379"/>
      <c r="AT57" s="379"/>
      <c r="AU57" s="380"/>
      <c r="AV57" s="381"/>
      <c r="AW57" s="382"/>
      <c r="AX57" s="383"/>
      <c r="AY57" s="372"/>
      <c r="AZ57" s="373"/>
      <c r="BA57" s="376"/>
      <c r="BB57" s="376"/>
      <c r="BC57" s="376"/>
      <c r="BD57" s="376"/>
      <c r="BE57" s="376"/>
      <c r="BF57" s="377"/>
      <c r="BG57" s="378"/>
      <c r="BH57" s="378"/>
      <c r="BI57" s="379"/>
      <c r="BJ57" s="379"/>
      <c r="BK57" s="379"/>
      <c r="BL57" s="380"/>
      <c r="BM57" s="381"/>
      <c r="BN57" s="382"/>
      <c r="BO57" s="383"/>
      <c r="BP57" s="372"/>
      <c r="BQ57" s="373"/>
      <c r="BR57" s="376"/>
      <c r="BS57" s="376"/>
      <c r="BT57" s="376"/>
      <c r="BU57" s="376"/>
      <c r="BV57" s="376"/>
      <c r="BW57" s="377"/>
      <c r="BX57" s="378"/>
      <c r="BY57" s="378"/>
      <c r="BZ57" s="379"/>
      <c r="CA57" s="379"/>
      <c r="CB57" s="379"/>
      <c r="CC57" s="380"/>
      <c r="CD57" s="381"/>
      <c r="CE57" s="382"/>
      <c r="CF57" s="383"/>
      <c r="CG57" s="372"/>
      <c r="CH57" s="373"/>
      <c r="CI57" s="376"/>
      <c r="CJ57" s="376"/>
      <c r="CK57" s="376"/>
      <c r="CL57" s="376"/>
      <c r="CM57" s="376"/>
      <c r="CN57" s="377"/>
      <c r="CO57" s="378"/>
      <c r="CP57" s="378"/>
      <c r="CQ57" s="379"/>
      <c r="CR57" s="379"/>
      <c r="CS57" s="379"/>
      <c r="CT57" s="380"/>
      <c r="CU57" s="381"/>
      <c r="CV57" s="382"/>
      <c r="CW57" s="383"/>
      <c r="CX57" s="372"/>
      <c r="CY57" s="373"/>
      <c r="CZ57" s="376"/>
      <c r="DA57" s="376"/>
      <c r="DB57" s="376"/>
      <c r="DC57" s="376"/>
      <c r="DD57" s="376"/>
      <c r="DE57" s="377"/>
      <c r="DF57" s="378"/>
      <c r="DG57" s="378"/>
      <c r="DH57" s="379"/>
      <c r="DI57" s="379"/>
      <c r="DJ57" s="379"/>
      <c r="DK57" s="380"/>
      <c r="DL57" s="381"/>
      <c r="DM57" s="382"/>
      <c r="DN57" s="383"/>
      <c r="DO57" s="372"/>
      <c r="DP57" s="373"/>
      <c r="DQ57" s="376"/>
      <c r="DR57" s="376"/>
      <c r="DS57" s="376"/>
      <c r="DT57" s="376"/>
      <c r="DU57" s="376"/>
      <c r="DV57" s="377"/>
      <c r="DW57" s="378"/>
      <c r="DX57" s="378"/>
      <c r="DY57" s="379"/>
      <c r="DZ57" s="379"/>
      <c r="EA57" s="379"/>
      <c r="EB57" s="380"/>
      <c r="EC57" s="381"/>
      <c r="ED57" s="382"/>
      <c r="EE57" s="383"/>
      <c r="EF57" s="372"/>
      <c r="EG57" s="373"/>
      <c r="EH57" s="376"/>
      <c r="EI57" s="376"/>
      <c r="EJ57" s="376"/>
      <c r="EK57" s="376"/>
      <c r="EL57" s="376"/>
      <c r="EM57" s="377"/>
      <c r="EN57" s="378"/>
      <c r="EO57" s="378"/>
      <c r="EP57" s="379"/>
      <c r="EQ57" s="379"/>
      <c r="ER57" s="379"/>
      <c r="ES57" s="380"/>
      <c r="ET57" s="381"/>
      <c r="EU57" s="382"/>
      <c r="EV57" s="383"/>
      <c r="EW57" s="372"/>
      <c r="EX57" s="373"/>
      <c r="EY57" s="376"/>
      <c r="EZ57" s="376"/>
      <c r="FA57" s="376"/>
      <c r="FB57" s="376"/>
      <c r="FC57" s="376"/>
      <c r="FD57" s="377"/>
      <c r="FE57" s="378"/>
      <c r="FF57" s="378"/>
      <c r="FG57" s="379"/>
      <c r="FH57" s="379"/>
      <c r="FI57" s="379"/>
      <c r="FJ57" s="380"/>
      <c r="FK57" s="381"/>
      <c r="FL57" s="382"/>
      <c r="FM57" s="383"/>
      <c r="FN57" s="372"/>
      <c r="FO57" s="373"/>
    </row>
    <row r="58" spans="1:171" ht="12.6" customHeight="1">
      <c r="A58" s="172" t="s">
        <v>265</v>
      </c>
      <c r="B58" s="376"/>
      <c r="C58" s="376"/>
      <c r="D58" s="376"/>
      <c r="E58" s="376"/>
      <c r="F58" s="376"/>
      <c r="G58" s="365"/>
      <c r="H58" s="366"/>
      <c r="I58" s="366"/>
      <c r="J58" s="367"/>
      <c r="K58" s="367"/>
      <c r="L58" s="367"/>
      <c r="M58" s="368"/>
      <c r="N58" s="369"/>
      <c r="O58" s="370"/>
      <c r="P58" s="371"/>
      <c r="Q58" s="374"/>
      <c r="R58" s="375"/>
      <c r="S58" s="376"/>
      <c r="T58" s="376"/>
      <c r="U58" s="376"/>
      <c r="V58" s="376"/>
      <c r="W58" s="376"/>
      <c r="X58" s="365"/>
      <c r="Y58" s="366"/>
      <c r="Z58" s="366"/>
      <c r="AA58" s="367"/>
      <c r="AB58" s="367"/>
      <c r="AC58" s="367"/>
      <c r="AD58" s="368"/>
      <c r="AE58" s="369"/>
      <c r="AF58" s="370"/>
      <c r="AG58" s="371"/>
      <c r="AH58" s="374"/>
      <c r="AI58" s="375"/>
      <c r="AJ58" s="376"/>
      <c r="AK58" s="376"/>
      <c r="AL58" s="376"/>
      <c r="AM58" s="376"/>
      <c r="AN58" s="376"/>
      <c r="AO58" s="365"/>
      <c r="AP58" s="366"/>
      <c r="AQ58" s="366"/>
      <c r="AR58" s="367"/>
      <c r="AS58" s="367"/>
      <c r="AT58" s="367"/>
      <c r="AU58" s="368"/>
      <c r="AV58" s="369"/>
      <c r="AW58" s="370"/>
      <c r="AX58" s="371"/>
      <c r="AY58" s="374"/>
      <c r="AZ58" s="375"/>
      <c r="BA58" s="376"/>
      <c r="BB58" s="376"/>
      <c r="BC58" s="376"/>
      <c r="BD58" s="376"/>
      <c r="BE58" s="376"/>
      <c r="BF58" s="365"/>
      <c r="BG58" s="366"/>
      <c r="BH58" s="366"/>
      <c r="BI58" s="367"/>
      <c r="BJ58" s="367"/>
      <c r="BK58" s="367"/>
      <c r="BL58" s="368"/>
      <c r="BM58" s="369"/>
      <c r="BN58" s="370"/>
      <c r="BO58" s="371"/>
      <c r="BP58" s="374"/>
      <c r="BQ58" s="375"/>
      <c r="BR58" s="376"/>
      <c r="BS58" s="376"/>
      <c r="BT58" s="376"/>
      <c r="BU58" s="376"/>
      <c r="BV58" s="376"/>
      <c r="BW58" s="365"/>
      <c r="BX58" s="366"/>
      <c r="BY58" s="366"/>
      <c r="BZ58" s="367"/>
      <c r="CA58" s="367"/>
      <c r="CB58" s="367"/>
      <c r="CC58" s="368"/>
      <c r="CD58" s="369"/>
      <c r="CE58" s="370"/>
      <c r="CF58" s="371"/>
      <c r="CG58" s="374"/>
      <c r="CH58" s="375"/>
      <c r="CI58" s="376"/>
      <c r="CJ58" s="376"/>
      <c r="CK58" s="376"/>
      <c r="CL58" s="376"/>
      <c r="CM58" s="376"/>
      <c r="CN58" s="365"/>
      <c r="CO58" s="366"/>
      <c r="CP58" s="366"/>
      <c r="CQ58" s="367"/>
      <c r="CR58" s="367"/>
      <c r="CS58" s="367"/>
      <c r="CT58" s="368"/>
      <c r="CU58" s="369"/>
      <c r="CV58" s="370"/>
      <c r="CW58" s="371"/>
      <c r="CX58" s="374"/>
      <c r="CY58" s="375"/>
      <c r="CZ58" s="376"/>
      <c r="DA58" s="376"/>
      <c r="DB58" s="376"/>
      <c r="DC58" s="376"/>
      <c r="DD58" s="376"/>
      <c r="DE58" s="365"/>
      <c r="DF58" s="366"/>
      <c r="DG58" s="366"/>
      <c r="DH58" s="367"/>
      <c r="DI58" s="367"/>
      <c r="DJ58" s="367"/>
      <c r="DK58" s="368"/>
      <c r="DL58" s="369"/>
      <c r="DM58" s="370"/>
      <c r="DN58" s="371"/>
      <c r="DO58" s="374"/>
      <c r="DP58" s="375"/>
      <c r="DQ58" s="376"/>
      <c r="DR58" s="376"/>
      <c r="DS58" s="376"/>
      <c r="DT58" s="376"/>
      <c r="DU58" s="376"/>
      <c r="DV58" s="365"/>
      <c r="DW58" s="366"/>
      <c r="DX58" s="366"/>
      <c r="DY58" s="367"/>
      <c r="DZ58" s="367"/>
      <c r="EA58" s="367"/>
      <c r="EB58" s="368"/>
      <c r="EC58" s="369"/>
      <c r="ED58" s="370"/>
      <c r="EE58" s="371"/>
      <c r="EF58" s="374"/>
      <c r="EG58" s="375"/>
      <c r="EH58" s="376"/>
      <c r="EI58" s="376"/>
      <c r="EJ58" s="376"/>
      <c r="EK58" s="376"/>
      <c r="EL58" s="376"/>
      <c r="EM58" s="365"/>
      <c r="EN58" s="366"/>
      <c r="EO58" s="366"/>
      <c r="EP58" s="367"/>
      <c r="EQ58" s="367"/>
      <c r="ER58" s="367"/>
      <c r="ES58" s="368"/>
      <c r="ET58" s="369"/>
      <c r="EU58" s="370"/>
      <c r="EV58" s="371"/>
      <c r="EW58" s="374"/>
      <c r="EX58" s="375"/>
      <c r="EY58" s="376"/>
      <c r="EZ58" s="376"/>
      <c r="FA58" s="376"/>
      <c r="FB58" s="376"/>
      <c r="FC58" s="376"/>
      <c r="FD58" s="365"/>
      <c r="FE58" s="366"/>
      <c r="FF58" s="366"/>
      <c r="FG58" s="367"/>
      <c r="FH58" s="367"/>
      <c r="FI58" s="367"/>
      <c r="FJ58" s="368"/>
      <c r="FK58" s="369"/>
      <c r="FL58" s="370"/>
      <c r="FM58" s="371"/>
      <c r="FN58" s="374"/>
      <c r="FO58" s="375"/>
    </row>
    <row r="59" spans="1:171" ht="12.6" customHeight="1">
      <c r="A59" s="174" t="s">
        <v>296</v>
      </c>
      <c r="B59" s="376"/>
      <c r="C59" s="376"/>
      <c r="D59" s="376"/>
      <c r="E59" s="376"/>
      <c r="F59" s="376"/>
      <c r="G59" s="377"/>
      <c r="H59" s="378"/>
      <c r="I59" s="378"/>
      <c r="J59" s="379"/>
      <c r="K59" s="379"/>
      <c r="L59" s="379"/>
      <c r="M59" s="380"/>
      <c r="N59" s="381"/>
      <c r="O59" s="382"/>
      <c r="P59" s="383"/>
      <c r="Q59" s="372"/>
      <c r="R59" s="373"/>
      <c r="S59" s="376"/>
      <c r="T59" s="376"/>
      <c r="U59" s="376"/>
      <c r="V59" s="376"/>
      <c r="W59" s="376"/>
      <c r="X59" s="377"/>
      <c r="Y59" s="378"/>
      <c r="Z59" s="378"/>
      <c r="AA59" s="379"/>
      <c r="AB59" s="379"/>
      <c r="AC59" s="379"/>
      <c r="AD59" s="380"/>
      <c r="AE59" s="381"/>
      <c r="AF59" s="382"/>
      <c r="AG59" s="383"/>
      <c r="AH59" s="372"/>
      <c r="AI59" s="373"/>
      <c r="AJ59" s="376"/>
      <c r="AK59" s="376"/>
      <c r="AL59" s="376"/>
      <c r="AM59" s="376"/>
      <c r="AN59" s="376"/>
      <c r="AO59" s="377"/>
      <c r="AP59" s="378"/>
      <c r="AQ59" s="378"/>
      <c r="AR59" s="379"/>
      <c r="AS59" s="379"/>
      <c r="AT59" s="379"/>
      <c r="AU59" s="380"/>
      <c r="AV59" s="381"/>
      <c r="AW59" s="382"/>
      <c r="AX59" s="383"/>
      <c r="AY59" s="372"/>
      <c r="AZ59" s="373"/>
      <c r="BA59" s="376"/>
      <c r="BB59" s="376"/>
      <c r="BC59" s="376"/>
      <c r="BD59" s="376"/>
      <c r="BE59" s="376"/>
      <c r="BF59" s="377"/>
      <c r="BG59" s="378"/>
      <c r="BH59" s="378"/>
      <c r="BI59" s="379"/>
      <c r="BJ59" s="379"/>
      <c r="BK59" s="379"/>
      <c r="BL59" s="380"/>
      <c r="BM59" s="381"/>
      <c r="BN59" s="382"/>
      <c r="BO59" s="383"/>
      <c r="BP59" s="372"/>
      <c r="BQ59" s="373"/>
      <c r="BR59" s="376"/>
      <c r="BS59" s="376"/>
      <c r="BT59" s="376"/>
      <c r="BU59" s="376"/>
      <c r="BV59" s="376"/>
      <c r="BW59" s="377"/>
      <c r="BX59" s="378"/>
      <c r="BY59" s="378"/>
      <c r="BZ59" s="379"/>
      <c r="CA59" s="379"/>
      <c r="CB59" s="379"/>
      <c r="CC59" s="380"/>
      <c r="CD59" s="381"/>
      <c r="CE59" s="382"/>
      <c r="CF59" s="383"/>
      <c r="CG59" s="372"/>
      <c r="CH59" s="373"/>
      <c r="CI59" s="376"/>
      <c r="CJ59" s="376"/>
      <c r="CK59" s="376"/>
      <c r="CL59" s="376"/>
      <c r="CM59" s="376"/>
      <c r="CN59" s="377"/>
      <c r="CO59" s="378"/>
      <c r="CP59" s="378"/>
      <c r="CQ59" s="379"/>
      <c r="CR59" s="379"/>
      <c r="CS59" s="379"/>
      <c r="CT59" s="380"/>
      <c r="CU59" s="381"/>
      <c r="CV59" s="382"/>
      <c r="CW59" s="383"/>
      <c r="CX59" s="372"/>
      <c r="CY59" s="373"/>
      <c r="CZ59" s="376"/>
      <c r="DA59" s="376"/>
      <c r="DB59" s="376"/>
      <c r="DC59" s="376"/>
      <c r="DD59" s="376"/>
      <c r="DE59" s="377"/>
      <c r="DF59" s="378"/>
      <c r="DG59" s="378"/>
      <c r="DH59" s="379"/>
      <c r="DI59" s="379"/>
      <c r="DJ59" s="379"/>
      <c r="DK59" s="380"/>
      <c r="DL59" s="381"/>
      <c r="DM59" s="382"/>
      <c r="DN59" s="383"/>
      <c r="DO59" s="372"/>
      <c r="DP59" s="373"/>
      <c r="DQ59" s="376"/>
      <c r="DR59" s="376"/>
      <c r="DS59" s="376"/>
      <c r="DT59" s="376"/>
      <c r="DU59" s="376"/>
      <c r="DV59" s="377"/>
      <c r="DW59" s="378"/>
      <c r="DX59" s="378"/>
      <c r="DY59" s="379"/>
      <c r="DZ59" s="379"/>
      <c r="EA59" s="379"/>
      <c r="EB59" s="380"/>
      <c r="EC59" s="381"/>
      <c r="ED59" s="382"/>
      <c r="EE59" s="383"/>
      <c r="EF59" s="372"/>
      <c r="EG59" s="373"/>
      <c r="EH59" s="376"/>
      <c r="EI59" s="376"/>
      <c r="EJ59" s="376"/>
      <c r="EK59" s="376"/>
      <c r="EL59" s="376"/>
      <c r="EM59" s="377"/>
      <c r="EN59" s="378"/>
      <c r="EO59" s="378"/>
      <c r="EP59" s="379"/>
      <c r="EQ59" s="379"/>
      <c r="ER59" s="379"/>
      <c r="ES59" s="380"/>
      <c r="ET59" s="381"/>
      <c r="EU59" s="382"/>
      <c r="EV59" s="383"/>
      <c r="EW59" s="372"/>
      <c r="EX59" s="373"/>
      <c r="EY59" s="376"/>
      <c r="EZ59" s="376"/>
      <c r="FA59" s="376"/>
      <c r="FB59" s="376"/>
      <c r="FC59" s="376"/>
      <c r="FD59" s="377"/>
      <c r="FE59" s="378"/>
      <c r="FF59" s="378"/>
      <c r="FG59" s="379"/>
      <c r="FH59" s="379"/>
      <c r="FI59" s="379"/>
      <c r="FJ59" s="380"/>
      <c r="FK59" s="381"/>
      <c r="FL59" s="382"/>
      <c r="FM59" s="383"/>
      <c r="FN59" s="372"/>
      <c r="FO59" s="373"/>
    </row>
    <row r="60" spans="1:171" ht="12.6" customHeight="1">
      <c r="A60" s="172" t="s">
        <v>265</v>
      </c>
      <c r="B60" s="376"/>
      <c r="C60" s="376"/>
      <c r="D60" s="376"/>
      <c r="E60" s="376"/>
      <c r="F60" s="376"/>
      <c r="G60" s="365"/>
      <c r="H60" s="366"/>
      <c r="I60" s="366"/>
      <c r="J60" s="367"/>
      <c r="K60" s="367"/>
      <c r="L60" s="367"/>
      <c r="M60" s="368"/>
      <c r="N60" s="369"/>
      <c r="O60" s="370"/>
      <c r="P60" s="371"/>
      <c r="Q60" s="374"/>
      <c r="R60" s="375"/>
      <c r="S60" s="376"/>
      <c r="T60" s="376"/>
      <c r="U60" s="376"/>
      <c r="V60" s="376"/>
      <c r="W60" s="376"/>
      <c r="X60" s="365"/>
      <c r="Y60" s="366"/>
      <c r="Z60" s="366"/>
      <c r="AA60" s="367"/>
      <c r="AB60" s="367"/>
      <c r="AC60" s="367"/>
      <c r="AD60" s="368"/>
      <c r="AE60" s="369"/>
      <c r="AF60" s="370"/>
      <c r="AG60" s="371"/>
      <c r="AH60" s="374"/>
      <c r="AI60" s="375"/>
      <c r="AJ60" s="376"/>
      <c r="AK60" s="376"/>
      <c r="AL60" s="376"/>
      <c r="AM60" s="376"/>
      <c r="AN60" s="376"/>
      <c r="AO60" s="365"/>
      <c r="AP60" s="366"/>
      <c r="AQ60" s="366"/>
      <c r="AR60" s="367"/>
      <c r="AS60" s="367"/>
      <c r="AT60" s="367"/>
      <c r="AU60" s="368"/>
      <c r="AV60" s="369"/>
      <c r="AW60" s="370"/>
      <c r="AX60" s="371"/>
      <c r="AY60" s="374"/>
      <c r="AZ60" s="375"/>
      <c r="BA60" s="376"/>
      <c r="BB60" s="376"/>
      <c r="BC60" s="376"/>
      <c r="BD60" s="376"/>
      <c r="BE60" s="376"/>
      <c r="BF60" s="365"/>
      <c r="BG60" s="366"/>
      <c r="BH60" s="366"/>
      <c r="BI60" s="367"/>
      <c r="BJ60" s="367"/>
      <c r="BK60" s="367"/>
      <c r="BL60" s="368"/>
      <c r="BM60" s="369"/>
      <c r="BN60" s="370"/>
      <c r="BO60" s="371"/>
      <c r="BP60" s="374"/>
      <c r="BQ60" s="375"/>
      <c r="BR60" s="376"/>
      <c r="BS60" s="376"/>
      <c r="BT60" s="376"/>
      <c r="BU60" s="376"/>
      <c r="BV60" s="376"/>
      <c r="BW60" s="365"/>
      <c r="BX60" s="366"/>
      <c r="BY60" s="366"/>
      <c r="BZ60" s="367"/>
      <c r="CA60" s="367"/>
      <c r="CB60" s="367"/>
      <c r="CC60" s="368"/>
      <c r="CD60" s="369"/>
      <c r="CE60" s="370"/>
      <c r="CF60" s="371"/>
      <c r="CG60" s="374"/>
      <c r="CH60" s="375"/>
      <c r="CI60" s="376"/>
      <c r="CJ60" s="376"/>
      <c r="CK60" s="376"/>
      <c r="CL60" s="376"/>
      <c r="CM60" s="376"/>
      <c r="CN60" s="365"/>
      <c r="CO60" s="366"/>
      <c r="CP60" s="366"/>
      <c r="CQ60" s="367"/>
      <c r="CR60" s="367"/>
      <c r="CS60" s="367"/>
      <c r="CT60" s="368"/>
      <c r="CU60" s="369"/>
      <c r="CV60" s="370"/>
      <c r="CW60" s="371"/>
      <c r="CX60" s="374"/>
      <c r="CY60" s="375"/>
      <c r="CZ60" s="376"/>
      <c r="DA60" s="376"/>
      <c r="DB60" s="376"/>
      <c r="DC60" s="376"/>
      <c r="DD60" s="376"/>
      <c r="DE60" s="365"/>
      <c r="DF60" s="366"/>
      <c r="DG60" s="366"/>
      <c r="DH60" s="367"/>
      <c r="DI60" s="367"/>
      <c r="DJ60" s="367"/>
      <c r="DK60" s="368"/>
      <c r="DL60" s="369"/>
      <c r="DM60" s="370"/>
      <c r="DN60" s="371"/>
      <c r="DO60" s="374"/>
      <c r="DP60" s="375"/>
      <c r="DQ60" s="376"/>
      <c r="DR60" s="376"/>
      <c r="DS60" s="376"/>
      <c r="DT60" s="376"/>
      <c r="DU60" s="376"/>
      <c r="DV60" s="365"/>
      <c r="DW60" s="366"/>
      <c r="DX60" s="366"/>
      <c r="DY60" s="367"/>
      <c r="DZ60" s="367"/>
      <c r="EA60" s="367"/>
      <c r="EB60" s="368"/>
      <c r="EC60" s="369"/>
      <c r="ED60" s="370"/>
      <c r="EE60" s="371"/>
      <c r="EF60" s="374"/>
      <c r="EG60" s="375"/>
      <c r="EH60" s="376"/>
      <c r="EI60" s="376"/>
      <c r="EJ60" s="376"/>
      <c r="EK60" s="376"/>
      <c r="EL60" s="376"/>
      <c r="EM60" s="365"/>
      <c r="EN60" s="366"/>
      <c r="EO60" s="366"/>
      <c r="EP60" s="367"/>
      <c r="EQ60" s="367"/>
      <c r="ER60" s="367"/>
      <c r="ES60" s="368"/>
      <c r="ET60" s="369"/>
      <c r="EU60" s="370"/>
      <c r="EV60" s="371"/>
      <c r="EW60" s="374"/>
      <c r="EX60" s="375"/>
      <c r="EY60" s="376"/>
      <c r="EZ60" s="376"/>
      <c r="FA60" s="376"/>
      <c r="FB60" s="376"/>
      <c r="FC60" s="376"/>
      <c r="FD60" s="365"/>
      <c r="FE60" s="366"/>
      <c r="FF60" s="366"/>
      <c r="FG60" s="367"/>
      <c r="FH60" s="367"/>
      <c r="FI60" s="367"/>
      <c r="FJ60" s="368"/>
      <c r="FK60" s="369"/>
      <c r="FL60" s="370"/>
      <c r="FM60" s="371"/>
      <c r="FN60" s="374"/>
      <c r="FO60" s="375"/>
    </row>
    <row r="61" spans="1:171" ht="12.6" customHeight="1">
      <c r="A61" s="174" t="s">
        <v>297</v>
      </c>
      <c r="B61" s="376"/>
      <c r="C61" s="376"/>
      <c r="D61" s="376"/>
      <c r="E61" s="376"/>
      <c r="F61" s="376"/>
      <c r="G61" s="377"/>
      <c r="H61" s="378"/>
      <c r="I61" s="378"/>
      <c r="J61" s="379"/>
      <c r="K61" s="379"/>
      <c r="L61" s="379"/>
      <c r="M61" s="380"/>
      <c r="N61" s="381"/>
      <c r="O61" s="382"/>
      <c r="P61" s="383"/>
      <c r="Q61" s="372"/>
      <c r="R61" s="373"/>
      <c r="S61" s="376"/>
      <c r="T61" s="376"/>
      <c r="U61" s="376"/>
      <c r="V61" s="376"/>
      <c r="W61" s="376"/>
      <c r="X61" s="377"/>
      <c r="Y61" s="378"/>
      <c r="Z61" s="378"/>
      <c r="AA61" s="379"/>
      <c r="AB61" s="379"/>
      <c r="AC61" s="379"/>
      <c r="AD61" s="380"/>
      <c r="AE61" s="381"/>
      <c r="AF61" s="382"/>
      <c r="AG61" s="383"/>
      <c r="AH61" s="372"/>
      <c r="AI61" s="373"/>
      <c r="AJ61" s="376"/>
      <c r="AK61" s="376"/>
      <c r="AL61" s="376"/>
      <c r="AM61" s="376"/>
      <c r="AN61" s="376"/>
      <c r="AO61" s="377"/>
      <c r="AP61" s="378"/>
      <c r="AQ61" s="378"/>
      <c r="AR61" s="379"/>
      <c r="AS61" s="379"/>
      <c r="AT61" s="379"/>
      <c r="AU61" s="380"/>
      <c r="AV61" s="381"/>
      <c r="AW61" s="382"/>
      <c r="AX61" s="383"/>
      <c r="AY61" s="372"/>
      <c r="AZ61" s="373"/>
      <c r="BA61" s="376"/>
      <c r="BB61" s="376"/>
      <c r="BC61" s="376"/>
      <c r="BD61" s="376"/>
      <c r="BE61" s="376"/>
      <c r="BF61" s="377"/>
      <c r="BG61" s="378"/>
      <c r="BH61" s="378"/>
      <c r="BI61" s="379"/>
      <c r="BJ61" s="379"/>
      <c r="BK61" s="379"/>
      <c r="BL61" s="380"/>
      <c r="BM61" s="381"/>
      <c r="BN61" s="382"/>
      <c r="BO61" s="383"/>
      <c r="BP61" s="372"/>
      <c r="BQ61" s="373"/>
      <c r="BR61" s="376"/>
      <c r="BS61" s="376"/>
      <c r="BT61" s="376"/>
      <c r="BU61" s="376"/>
      <c r="BV61" s="376"/>
      <c r="BW61" s="377"/>
      <c r="BX61" s="378"/>
      <c r="BY61" s="378"/>
      <c r="BZ61" s="379"/>
      <c r="CA61" s="379"/>
      <c r="CB61" s="379"/>
      <c r="CC61" s="380"/>
      <c r="CD61" s="381"/>
      <c r="CE61" s="382"/>
      <c r="CF61" s="383"/>
      <c r="CG61" s="372"/>
      <c r="CH61" s="373"/>
      <c r="CI61" s="376"/>
      <c r="CJ61" s="376"/>
      <c r="CK61" s="376"/>
      <c r="CL61" s="376"/>
      <c r="CM61" s="376"/>
      <c r="CN61" s="377"/>
      <c r="CO61" s="378"/>
      <c r="CP61" s="378"/>
      <c r="CQ61" s="379"/>
      <c r="CR61" s="379"/>
      <c r="CS61" s="379"/>
      <c r="CT61" s="380"/>
      <c r="CU61" s="381"/>
      <c r="CV61" s="382"/>
      <c r="CW61" s="383"/>
      <c r="CX61" s="372"/>
      <c r="CY61" s="373"/>
      <c r="CZ61" s="376"/>
      <c r="DA61" s="376"/>
      <c r="DB61" s="376"/>
      <c r="DC61" s="376"/>
      <c r="DD61" s="376"/>
      <c r="DE61" s="377"/>
      <c r="DF61" s="378"/>
      <c r="DG61" s="378"/>
      <c r="DH61" s="379"/>
      <c r="DI61" s="379"/>
      <c r="DJ61" s="379"/>
      <c r="DK61" s="380"/>
      <c r="DL61" s="381"/>
      <c r="DM61" s="382"/>
      <c r="DN61" s="383"/>
      <c r="DO61" s="372"/>
      <c r="DP61" s="373"/>
      <c r="DQ61" s="376"/>
      <c r="DR61" s="376"/>
      <c r="DS61" s="376"/>
      <c r="DT61" s="376"/>
      <c r="DU61" s="376"/>
      <c r="DV61" s="377"/>
      <c r="DW61" s="378"/>
      <c r="DX61" s="378"/>
      <c r="DY61" s="379"/>
      <c r="DZ61" s="379"/>
      <c r="EA61" s="379"/>
      <c r="EB61" s="380"/>
      <c r="EC61" s="381"/>
      <c r="ED61" s="382"/>
      <c r="EE61" s="383"/>
      <c r="EF61" s="372"/>
      <c r="EG61" s="373"/>
      <c r="EH61" s="376"/>
      <c r="EI61" s="376"/>
      <c r="EJ61" s="376"/>
      <c r="EK61" s="376"/>
      <c r="EL61" s="376"/>
      <c r="EM61" s="377"/>
      <c r="EN61" s="378"/>
      <c r="EO61" s="378"/>
      <c r="EP61" s="379"/>
      <c r="EQ61" s="379"/>
      <c r="ER61" s="379"/>
      <c r="ES61" s="380"/>
      <c r="ET61" s="381"/>
      <c r="EU61" s="382"/>
      <c r="EV61" s="383"/>
      <c r="EW61" s="372"/>
      <c r="EX61" s="373"/>
      <c r="EY61" s="376"/>
      <c r="EZ61" s="376"/>
      <c r="FA61" s="376"/>
      <c r="FB61" s="376"/>
      <c r="FC61" s="376"/>
      <c r="FD61" s="377"/>
      <c r="FE61" s="378"/>
      <c r="FF61" s="378"/>
      <c r="FG61" s="379"/>
      <c r="FH61" s="379"/>
      <c r="FI61" s="379"/>
      <c r="FJ61" s="380"/>
      <c r="FK61" s="381"/>
      <c r="FL61" s="382"/>
      <c r="FM61" s="383"/>
      <c r="FN61" s="372"/>
      <c r="FO61" s="373"/>
    </row>
    <row r="62" spans="1:171" ht="12.6" customHeight="1">
      <c r="A62" s="172" t="s">
        <v>265</v>
      </c>
      <c r="B62" s="376"/>
      <c r="C62" s="376"/>
      <c r="D62" s="376"/>
      <c r="E62" s="376"/>
      <c r="F62" s="376"/>
      <c r="G62" s="365"/>
      <c r="H62" s="366"/>
      <c r="I62" s="366"/>
      <c r="J62" s="367"/>
      <c r="K62" s="367"/>
      <c r="L62" s="367"/>
      <c r="M62" s="368"/>
      <c r="N62" s="369"/>
      <c r="O62" s="370"/>
      <c r="P62" s="371"/>
      <c r="Q62" s="374"/>
      <c r="R62" s="375"/>
      <c r="S62" s="376"/>
      <c r="T62" s="376"/>
      <c r="U62" s="376"/>
      <c r="V62" s="376"/>
      <c r="W62" s="376"/>
      <c r="X62" s="365"/>
      <c r="Y62" s="366"/>
      <c r="Z62" s="366"/>
      <c r="AA62" s="367"/>
      <c r="AB62" s="367"/>
      <c r="AC62" s="367"/>
      <c r="AD62" s="368"/>
      <c r="AE62" s="369"/>
      <c r="AF62" s="370"/>
      <c r="AG62" s="371"/>
      <c r="AH62" s="374"/>
      <c r="AI62" s="375"/>
      <c r="AJ62" s="376"/>
      <c r="AK62" s="376"/>
      <c r="AL62" s="376"/>
      <c r="AM62" s="376"/>
      <c r="AN62" s="376"/>
      <c r="AO62" s="365"/>
      <c r="AP62" s="366"/>
      <c r="AQ62" s="366"/>
      <c r="AR62" s="367"/>
      <c r="AS62" s="367"/>
      <c r="AT62" s="367"/>
      <c r="AU62" s="368"/>
      <c r="AV62" s="369"/>
      <c r="AW62" s="370"/>
      <c r="AX62" s="371"/>
      <c r="AY62" s="374"/>
      <c r="AZ62" s="375"/>
      <c r="BA62" s="376"/>
      <c r="BB62" s="376"/>
      <c r="BC62" s="376"/>
      <c r="BD62" s="376"/>
      <c r="BE62" s="376"/>
      <c r="BF62" s="365"/>
      <c r="BG62" s="366"/>
      <c r="BH62" s="366"/>
      <c r="BI62" s="367"/>
      <c r="BJ62" s="367"/>
      <c r="BK62" s="367"/>
      <c r="BL62" s="368"/>
      <c r="BM62" s="369"/>
      <c r="BN62" s="370"/>
      <c r="BO62" s="371"/>
      <c r="BP62" s="374"/>
      <c r="BQ62" s="375"/>
      <c r="BR62" s="376"/>
      <c r="BS62" s="376"/>
      <c r="BT62" s="376"/>
      <c r="BU62" s="376"/>
      <c r="BV62" s="376"/>
      <c r="BW62" s="365"/>
      <c r="BX62" s="366"/>
      <c r="BY62" s="366"/>
      <c r="BZ62" s="367"/>
      <c r="CA62" s="367"/>
      <c r="CB62" s="367"/>
      <c r="CC62" s="368"/>
      <c r="CD62" s="369"/>
      <c r="CE62" s="370"/>
      <c r="CF62" s="371"/>
      <c r="CG62" s="374"/>
      <c r="CH62" s="375"/>
      <c r="CI62" s="376"/>
      <c r="CJ62" s="376"/>
      <c r="CK62" s="376"/>
      <c r="CL62" s="376"/>
      <c r="CM62" s="376"/>
      <c r="CN62" s="365"/>
      <c r="CO62" s="366"/>
      <c r="CP62" s="366"/>
      <c r="CQ62" s="367"/>
      <c r="CR62" s="367"/>
      <c r="CS62" s="367"/>
      <c r="CT62" s="368"/>
      <c r="CU62" s="369"/>
      <c r="CV62" s="370"/>
      <c r="CW62" s="371"/>
      <c r="CX62" s="374"/>
      <c r="CY62" s="375"/>
      <c r="CZ62" s="376"/>
      <c r="DA62" s="376"/>
      <c r="DB62" s="376"/>
      <c r="DC62" s="376"/>
      <c r="DD62" s="376"/>
      <c r="DE62" s="365"/>
      <c r="DF62" s="366"/>
      <c r="DG62" s="366"/>
      <c r="DH62" s="367"/>
      <c r="DI62" s="367"/>
      <c r="DJ62" s="367"/>
      <c r="DK62" s="368"/>
      <c r="DL62" s="369"/>
      <c r="DM62" s="370"/>
      <c r="DN62" s="371"/>
      <c r="DO62" s="374"/>
      <c r="DP62" s="375"/>
      <c r="DQ62" s="376"/>
      <c r="DR62" s="376"/>
      <c r="DS62" s="376"/>
      <c r="DT62" s="376"/>
      <c r="DU62" s="376"/>
      <c r="DV62" s="365"/>
      <c r="DW62" s="366"/>
      <c r="DX62" s="366"/>
      <c r="DY62" s="367"/>
      <c r="DZ62" s="367"/>
      <c r="EA62" s="367"/>
      <c r="EB62" s="368"/>
      <c r="EC62" s="369"/>
      <c r="ED62" s="370"/>
      <c r="EE62" s="371"/>
      <c r="EF62" s="374"/>
      <c r="EG62" s="375"/>
      <c r="EH62" s="376"/>
      <c r="EI62" s="376"/>
      <c r="EJ62" s="376"/>
      <c r="EK62" s="376"/>
      <c r="EL62" s="376"/>
      <c r="EM62" s="365"/>
      <c r="EN62" s="366"/>
      <c r="EO62" s="366"/>
      <c r="EP62" s="367"/>
      <c r="EQ62" s="367"/>
      <c r="ER62" s="367"/>
      <c r="ES62" s="368"/>
      <c r="ET62" s="369"/>
      <c r="EU62" s="370"/>
      <c r="EV62" s="371"/>
      <c r="EW62" s="374"/>
      <c r="EX62" s="375"/>
      <c r="EY62" s="376"/>
      <c r="EZ62" s="376"/>
      <c r="FA62" s="376"/>
      <c r="FB62" s="376"/>
      <c r="FC62" s="376"/>
      <c r="FD62" s="365"/>
      <c r="FE62" s="366"/>
      <c r="FF62" s="366"/>
      <c r="FG62" s="367"/>
      <c r="FH62" s="367"/>
      <c r="FI62" s="367"/>
      <c r="FJ62" s="368"/>
      <c r="FK62" s="369"/>
      <c r="FL62" s="370"/>
      <c r="FM62" s="371"/>
      <c r="FN62" s="374"/>
      <c r="FO62" s="375"/>
    </row>
    <row r="63" spans="1:171" ht="12.6" customHeight="1">
      <c r="A63" s="174" t="s">
        <v>298</v>
      </c>
      <c r="B63" s="376"/>
      <c r="C63" s="376"/>
      <c r="D63" s="376"/>
      <c r="E63" s="376"/>
      <c r="F63" s="376"/>
      <c r="G63" s="377"/>
      <c r="H63" s="378"/>
      <c r="I63" s="378"/>
      <c r="J63" s="379"/>
      <c r="K63" s="379"/>
      <c r="L63" s="379"/>
      <c r="M63" s="380"/>
      <c r="N63" s="381"/>
      <c r="O63" s="382"/>
      <c r="P63" s="383"/>
      <c r="Q63" s="372"/>
      <c r="R63" s="373"/>
      <c r="S63" s="376"/>
      <c r="T63" s="376"/>
      <c r="U63" s="376"/>
      <c r="V63" s="376"/>
      <c r="W63" s="376"/>
      <c r="X63" s="377"/>
      <c r="Y63" s="378"/>
      <c r="Z63" s="378"/>
      <c r="AA63" s="379"/>
      <c r="AB63" s="379"/>
      <c r="AC63" s="379"/>
      <c r="AD63" s="380"/>
      <c r="AE63" s="381"/>
      <c r="AF63" s="382"/>
      <c r="AG63" s="383"/>
      <c r="AH63" s="372"/>
      <c r="AI63" s="373"/>
      <c r="AJ63" s="376"/>
      <c r="AK63" s="376"/>
      <c r="AL63" s="376"/>
      <c r="AM63" s="376"/>
      <c r="AN63" s="376"/>
      <c r="AO63" s="377"/>
      <c r="AP63" s="378"/>
      <c r="AQ63" s="378"/>
      <c r="AR63" s="379"/>
      <c r="AS63" s="379"/>
      <c r="AT63" s="379"/>
      <c r="AU63" s="380"/>
      <c r="AV63" s="381"/>
      <c r="AW63" s="382"/>
      <c r="AX63" s="383"/>
      <c r="AY63" s="372"/>
      <c r="AZ63" s="373"/>
      <c r="BA63" s="376"/>
      <c r="BB63" s="376"/>
      <c r="BC63" s="376"/>
      <c r="BD63" s="376"/>
      <c r="BE63" s="376"/>
      <c r="BF63" s="377"/>
      <c r="BG63" s="378"/>
      <c r="BH63" s="378"/>
      <c r="BI63" s="379"/>
      <c r="BJ63" s="379"/>
      <c r="BK63" s="379"/>
      <c r="BL63" s="380"/>
      <c r="BM63" s="381"/>
      <c r="BN63" s="382"/>
      <c r="BO63" s="383"/>
      <c r="BP63" s="372"/>
      <c r="BQ63" s="373"/>
      <c r="BR63" s="376"/>
      <c r="BS63" s="376"/>
      <c r="BT63" s="376"/>
      <c r="BU63" s="376"/>
      <c r="BV63" s="376"/>
      <c r="BW63" s="377"/>
      <c r="BX63" s="378"/>
      <c r="BY63" s="378"/>
      <c r="BZ63" s="379"/>
      <c r="CA63" s="379"/>
      <c r="CB63" s="379"/>
      <c r="CC63" s="380"/>
      <c r="CD63" s="381"/>
      <c r="CE63" s="382"/>
      <c r="CF63" s="383"/>
      <c r="CG63" s="372"/>
      <c r="CH63" s="373"/>
      <c r="CI63" s="376"/>
      <c r="CJ63" s="376"/>
      <c r="CK63" s="376"/>
      <c r="CL63" s="376"/>
      <c r="CM63" s="376"/>
      <c r="CN63" s="377"/>
      <c r="CO63" s="378"/>
      <c r="CP63" s="378"/>
      <c r="CQ63" s="379"/>
      <c r="CR63" s="379"/>
      <c r="CS63" s="379"/>
      <c r="CT63" s="380"/>
      <c r="CU63" s="381"/>
      <c r="CV63" s="382"/>
      <c r="CW63" s="383"/>
      <c r="CX63" s="372"/>
      <c r="CY63" s="373"/>
      <c r="CZ63" s="376"/>
      <c r="DA63" s="376"/>
      <c r="DB63" s="376"/>
      <c r="DC63" s="376"/>
      <c r="DD63" s="376"/>
      <c r="DE63" s="377"/>
      <c r="DF63" s="378"/>
      <c r="DG63" s="378"/>
      <c r="DH63" s="379"/>
      <c r="DI63" s="379"/>
      <c r="DJ63" s="379"/>
      <c r="DK63" s="380"/>
      <c r="DL63" s="381"/>
      <c r="DM63" s="382"/>
      <c r="DN63" s="383"/>
      <c r="DO63" s="372"/>
      <c r="DP63" s="373"/>
      <c r="DQ63" s="376"/>
      <c r="DR63" s="376"/>
      <c r="DS63" s="376"/>
      <c r="DT63" s="376"/>
      <c r="DU63" s="376"/>
      <c r="DV63" s="377"/>
      <c r="DW63" s="378"/>
      <c r="DX63" s="378"/>
      <c r="DY63" s="379"/>
      <c r="DZ63" s="379"/>
      <c r="EA63" s="379"/>
      <c r="EB63" s="380"/>
      <c r="EC63" s="381"/>
      <c r="ED63" s="382"/>
      <c r="EE63" s="383"/>
      <c r="EF63" s="372"/>
      <c r="EG63" s="373"/>
      <c r="EH63" s="376"/>
      <c r="EI63" s="376"/>
      <c r="EJ63" s="376"/>
      <c r="EK63" s="376"/>
      <c r="EL63" s="376"/>
      <c r="EM63" s="377"/>
      <c r="EN63" s="378"/>
      <c r="EO63" s="378"/>
      <c r="EP63" s="379"/>
      <c r="EQ63" s="379"/>
      <c r="ER63" s="379"/>
      <c r="ES63" s="380"/>
      <c r="ET63" s="381"/>
      <c r="EU63" s="382"/>
      <c r="EV63" s="383"/>
      <c r="EW63" s="372"/>
      <c r="EX63" s="373"/>
      <c r="EY63" s="376"/>
      <c r="EZ63" s="376"/>
      <c r="FA63" s="376"/>
      <c r="FB63" s="376"/>
      <c r="FC63" s="376"/>
      <c r="FD63" s="377"/>
      <c r="FE63" s="378"/>
      <c r="FF63" s="378"/>
      <c r="FG63" s="379"/>
      <c r="FH63" s="379"/>
      <c r="FI63" s="379"/>
      <c r="FJ63" s="380"/>
      <c r="FK63" s="381"/>
      <c r="FL63" s="382"/>
      <c r="FM63" s="383"/>
      <c r="FN63" s="372"/>
      <c r="FO63" s="373"/>
    </row>
    <row r="64" spans="1:171" ht="12.6" customHeight="1">
      <c r="A64" s="172" t="s">
        <v>265</v>
      </c>
      <c r="B64" s="376"/>
      <c r="C64" s="376"/>
      <c r="D64" s="376"/>
      <c r="E64" s="376"/>
      <c r="F64" s="376"/>
      <c r="G64" s="365"/>
      <c r="H64" s="366"/>
      <c r="I64" s="366"/>
      <c r="J64" s="367"/>
      <c r="K64" s="367"/>
      <c r="L64" s="367"/>
      <c r="M64" s="368"/>
      <c r="N64" s="369"/>
      <c r="O64" s="370"/>
      <c r="P64" s="371"/>
      <c r="Q64" s="374"/>
      <c r="R64" s="375"/>
      <c r="S64" s="376"/>
      <c r="T64" s="376"/>
      <c r="U64" s="376"/>
      <c r="V64" s="376"/>
      <c r="W64" s="376"/>
      <c r="X64" s="365"/>
      <c r="Y64" s="366"/>
      <c r="Z64" s="366"/>
      <c r="AA64" s="367"/>
      <c r="AB64" s="367"/>
      <c r="AC64" s="367"/>
      <c r="AD64" s="368"/>
      <c r="AE64" s="369"/>
      <c r="AF64" s="370"/>
      <c r="AG64" s="371"/>
      <c r="AH64" s="374"/>
      <c r="AI64" s="375"/>
      <c r="AJ64" s="376"/>
      <c r="AK64" s="376"/>
      <c r="AL64" s="376"/>
      <c r="AM64" s="376"/>
      <c r="AN64" s="376"/>
      <c r="AO64" s="365"/>
      <c r="AP64" s="366"/>
      <c r="AQ64" s="366"/>
      <c r="AR64" s="367"/>
      <c r="AS64" s="367"/>
      <c r="AT64" s="367"/>
      <c r="AU64" s="368"/>
      <c r="AV64" s="369"/>
      <c r="AW64" s="370"/>
      <c r="AX64" s="371"/>
      <c r="AY64" s="374"/>
      <c r="AZ64" s="375"/>
      <c r="BA64" s="376"/>
      <c r="BB64" s="376"/>
      <c r="BC64" s="376"/>
      <c r="BD64" s="376"/>
      <c r="BE64" s="376"/>
      <c r="BF64" s="365"/>
      <c r="BG64" s="366"/>
      <c r="BH64" s="366"/>
      <c r="BI64" s="367"/>
      <c r="BJ64" s="367"/>
      <c r="BK64" s="367"/>
      <c r="BL64" s="368"/>
      <c r="BM64" s="369"/>
      <c r="BN64" s="370"/>
      <c r="BO64" s="371"/>
      <c r="BP64" s="374"/>
      <c r="BQ64" s="375"/>
      <c r="BR64" s="376"/>
      <c r="BS64" s="376"/>
      <c r="BT64" s="376"/>
      <c r="BU64" s="376"/>
      <c r="BV64" s="376"/>
      <c r="BW64" s="365"/>
      <c r="BX64" s="366"/>
      <c r="BY64" s="366"/>
      <c r="BZ64" s="367"/>
      <c r="CA64" s="367"/>
      <c r="CB64" s="367"/>
      <c r="CC64" s="368"/>
      <c r="CD64" s="369"/>
      <c r="CE64" s="370"/>
      <c r="CF64" s="371"/>
      <c r="CG64" s="374"/>
      <c r="CH64" s="375"/>
      <c r="CI64" s="376"/>
      <c r="CJ64" s="376"/>
      <c r="CK64" s="376"/>
      <c r="CL64" s="376"/>
      <c r="CM64" s="376"/>
      <c r="CN64" s="365"/>
      <c r="CO64" s="366"/>
      <c r="CP64" s="366"/>
      <c r="CQ64" s="367"/>
      <c r="CR64" s="367"/>
      <c r="CS64" s="367"/>
      <c r="CT64" s="368"/>
      <c r="CU64" s="369"/>
      <c r="CV64" s="370"/>
      <c r="CW64" s="371"/>
      <c r="CX64" s="374"/>
      <c r="CY64" s="375"/>
      <c r="CZ64" s="376"/>
      <c r="DA64" s="376"/>
      <c r="DB64" s="376"/>
      <c r="DC64" s="376"/>
      <c r="DD64" s="376"/>
      <c r="DE64" s="365"/>
      <c r="DF64" s="366"/>
      <c r="DG64" s="366"/>
      <c r="DH64" s="367"/>
      <c r="DI64" s="367"/>
      <c r="DJ64" s="367"/>
      <c r="DK64" s="368"/>
      <c r="DL64" s="369"/>
      <c r="DM64" s="370"/>
      <c r="DN64" s="371"/>
      <c r="DO64" s="374"/>
      <c r="DP64" s="375"/>
      <c r="DQ64" s="376"/>
      <c r="DR64" s="376"/>
      <c r="DS64" s="376"/>
      <c r="DT64" s="376"/>
      <c r="DU64" s="376"/>
      <c r="DV64" s="365"/>
      <c r="DW64" s="366"/>
      <c r="DX64" s="366"/>
      <c r="DY64" s="367"/>
      <c r="DZ64" s="367"/>
      <c r="EA64" s="367"/>
      <c r="EB64" s="368"/>
      <c r="EC64" s="369"/>
      <c r="ED64" s="370"/>
      <c r="EE64" s="371"/>
      <c r="EF64" s="374"/>
      <c r="EG64" s="375"/>
      <c r="EH64" s="376"/>
      <c r="EI64" s="376"/>
      <c r="EJ64" s="376"/>
      <c r="EK64" s="376"/>
      <c r="EL64" s="376"/>
      <c r="EM64" s="365"/>
      <c r="EN64" s="366"/>
      <c r="EO64" s="366"/>
      <c r="EP64" s="367"/>
      <c r="EQ64" s="367"/>
      <c r="ER64" s="367"/>
      <c r="ES64" s="368"/>
      <c r="ET64" s="369"/>
      <c r="EU64" s="370"/>
      <c r="EV64" s="371"/>
      <c r="EW64" s="374"/>
      <c r="EX64" s="375"/>
      <c r="EY64" s="376"/>
      <c r="EZ64" s="376"/>
      <c r="FA64" s="376"/>
      <c r="FB64" s="376"/>
      <c r="FC64" s="376"/>
      <c r="FD64" s="365"/>
      <c r="FE64" s="366"/>
      <c r="FF64" s="366"/>
      <c r="FG64" s="367"/>
      <c r="FH64" s="367"/>
      <c r="FI64" s="367"/>
      <c r="FJ64" s="368"/>
      <c r="FK64" s="369"/>
      <c r="FL64" s="370"/>
      <c r="FM64" s="371"/>
      <c r="FN64" s="374"/>
      <c r="FO64" s="375"/>
    </row>
    <row r="65" spans="1:171" ht="12.6" customHeight="1">
      <c r="A65" s="174" t="s">
        <v>299</v>
      </c>
      <c r="B65" s="376"/>
      <c r="C65" s="376"/>
      <c r="D65" s="376"/>
      <c r="E65" s="376"/>
      <c r="F65" s="376"/>
      <c r="G65" s="377"/>
      <c r="H65" s="378"/>
      <c r="I65" s="378"/>
      <c r="J65" s="379"/>
      <c r="K65" s="379"/>
      <c r="L65" s="379"/>
      <c r="M65" s="380"/>
      <c r="N65" s="381"/>
      <c r="O65" s="382"/>
      <c r="P65" s="383"/>
      <c r="Q65" s="372"/>
      <c r="R65" s="373"/>
      <c r="S65" s="376"/>
      <c r="T65" s="376"/>
      <c r="U65" s="376"/>
      <c r="V65" s="376"/>
      <c r="W65" s="376"/>
      <c r="X65" s="377"/>
      <c r="Y65" s="378"/>
      <c r="Z65" s="378"/>
      <c r="AA65" s="379"/>
      <c r="AB65" s="379"/>
      <c r="AC65" s="379"/>
      <c r="AD65" s="380"/>
      <c r="AE65" s="381"/>
      <c r="AF65" s="382"/>
      <c r="AG65" s="383"/>
      <c r="AH65" s="372"/>
      <c r="AI65" s="373"/>
      <c r="AJ65" s="376"/>
      <c r="AK65" s="376"/>
      <c r="AL65" s="376"/>
      <c r="AM65" s="376"/>
      <c r="AN65" s="376"/>
      <c r="AO65" s="377"/>
      <c r="AP65" s="378"/>
      <c r="AQ65" s="378"/>
      <c r="AR65" s="379"/>
      <c r="AS65" s="379"/>
      <c r="AT65" s="379"/>
      <c r="AU65" s="380"/>
      <c r="AV65" s="381"/>
      <c r="AW65" s="382"/>
      <c r="AX65" s="383"/>
      <c r="AY65" s="372"/>
      <c r="AZ65" s="373"/>
      <c r="BA65" s="376"/>
      <c r="BB65" s="376"/>
      <c r="BC65" s="376"/>
      <c r="BD65" s="376"/>
      <c r="BE65" s="376"/>
      <c r="BF65" s="377"/>
      <c r="BG65" s="378"/>
      <c r="BH65" s="378"/>
      <c r="BI65" s="379"/>
      <c r="BJ65" s="379"/>
      <c r="BK65" s="379"/>
      <c r="BL65" s="380"/>
      <c r="BM65" s="381"/>
      <c r="BN65" s="382"/>
      <c r="BO65" s="383"/>
      <c r="BP65" s="372"/>
      <c r="BQ65" s="373"/>
      <c r="BR65" s="376"/>
      <c r="BS65" s="376"/>
      <c r="BT65" s="376"/>
      <c r="BU65" s="376"/>
      <c r="BV65" s="376"/>
      <c r="BW65" s="377"/>
      <c r="BX65" s="378"/>
      <c r="BY65" s="378"/>
      <c r="BZ65" s="379"/>
      <c r="CA65" s="379"/>
      <c r="CB65" s="379"/>
      <c r="CC65" s="380"/>
      <c r="CD65" s="381"/>
      <c r="CE65" s="382"/>
      <c r="CF65" s="383"/>
      <c r="CG65" s="372"/>
      <c r="CH65" s="373"/>
      <c r="CI65" s="376"/>
      <c r="CJ65" s="376"/>
      <c r="CK65" s="376"/>
      <c r="CL65" s="376"/>
      <c r="CM65" s="376"/>
      <c r="CN65" s="377"/>
      <c r="CO65" s="378"/>
      <c r="CP65" s="378"/>
      <c r="CQ65" s="379"/>
      <c r="CR65" s="379"/>
      <c r="CS65" s="379"/>
      <c r="CT65" s="380"/>
      <c r="CU65" s="381"/>
      <c r="CV65" s="382"/>
      <c r="CW65" s="383"/>
      <c r="CX65" s="372"/>
      <c r="CY65" s="373"/>
      <c r="CZ65" s="376"/>
      <c r="DA65" s="376"/>
      <c r="DB65" s="376"/>
      <c r="DC65" s="376"/>
      <c r="DD65" s="376"/>
      <c r="DE65" s="377"/>
      <c r="DF65" s="378"/>
      <c r="DG65" s="378"/>
      <c r="DH65" s="379"/>
      <c r="DI65" s="379"/>
      <c r="DJ65" s="379"/>
      <c r="DK65" s="380"/>
      <c r="DL65" s="381"/>
      <c r="DM65" s="382"/>
      <c r="DN65" s="383"/>
      <c r="DO65" s="372"/>
      <c r="DP65" s="373"/>
      <c r="DQ65" s="376"/>
      <c r="DR65" s="376"/>
      <c r="DS65" s="376"/>
      <c r="DT65" s="376"/>
      <c r="DU65" s="376"/>
      <c r="DV65" s="377"/>
      <c r="DW65" s="378"/>
      <c r="DX65" s="378"/>
      <c r="DY65" s="379"/>
      <c r="DZ65" s="379"/>
      <c r="EA65" s="379"/>
      <c r="EB65" s="380"/>
      <c r="EC65" s="381"/>
      <c r="ED65" s="382"/>
      <c r="EE65" s="383"/>
      <c r="EF65" s="372"/>
      <c r="EG65" s="373"/>
      <c r="EH65" s="376"/>
      <c r="EI65" s="376"/>
      <c r="EJ65" s="376"/>
      <c r="EK65" s="376"/>
      <c r="EL65" s="376"/>
      <c r="EM65" s="377"/>
      <c r="EN65" s="378"/>
      <c r="EO65" s="378"/>
      <c r="EP65" s="379"/>
      <c r="EQ65" s="379"/>
      <c r="ER65" s="379"/>
      <c r="ES65" s="380"/>
      <c r="ET65" s="381"/>
      <c r="EU65" s="382"/>
      <c r="EV65" s="383"/>
      <c r="EW65" s="372"/>
      <c r="EX65" s="373"/>
      <c r="EY65" s="376"/>
      <c r="EZ65" s="376"/>
      <c r="FA65" s="376"/>
      <c r="FB65" s="376"/>
      <c r="FC65" s="376"/>
      <c r="FD65" s="377"/>
      <c r="FE65" s="378"/>
      <c r="FF65" s="378"/>
      <c r="FG65" s="379"/>
      <c r="FH65" s="379"/>
      <c r="FI65" s="379"/>
      <c r="FJ65" s="380"/>
      <c r="FK65" s="381"/>
      <c r="FL65" s="382"/>
      <c r="FM65" s="383"/>
      <c r="FN65" s="372"/>
      <c r="FO65" s="373"/>
    </row>
    <row r="66" spans="1:171" ht="12.6" customHeight="1">
      <c r="A66" s="172" t="s">
        <v>265</v>
      </c>
      <c r="B66" s="376"/>
      <c r="C66" s="376"/>
      <c r="D66" s="376"/>
      <c r="E66" s="376"/>
      <c r="F66" s="376"/>
      <c r="G66" s="365"/>
      <c r="H66" s="366"/>
      <c r="I66" s="366"/>
      <c r="J66" s="367"/>
      <c r="K66" s="367"/>
      <c r="L66" s="367"/>
      <c r="M66" s="368"/>
      <c r="N66" s="369"/>
      <c r="O66" s="370"/>
      <c r="P66" s="371"/>
      <c r="Q66" s="374"/>
      <c r="R66" s="375"/>
      <c r="S66" s="376"/>
      <c r="T66" s="376"/>
      <c r="U66" s="376"/>
      <c r="V66" s="376"/>
      <c r="W66" s="376"/>
      <c r="X66" s="365"/>
      <c r="Y66" s="366"/>
      <c r="Z66" s="366"/>
      <c r="AA66" s="367"/>
      <c r="AB66" s="367"/>
      <c r="AC66" s="367"/>
      <c r="AD66" s="368"/>
      <c r="AE66" s="369"/>
      <c r="AF66" s="370"/>
      <c r="AG66" s="371"/>
      <c r="AH66" s="374"/>
      <c r="AI66" s="375"/>
      <c r="AJ66" s="376"/>
      <c r="AK66" s="376"/>
      <c r="AL66" s="376"/>
      <c r="AM66" s="376"/>
      <c r="AN66" s="376"/>
      <c r="AO66" s="365"/>
      <c r="AP66" s="366"/>
      <c r="AQ66" s="366"/>
      <c r="AR66" s="367"/>
      <c r="AS66" s="367"/>
      <c r="AT66" s="367"/>
      <c r="AU66" s="368"/>
      <c r="AV66" s="369"/>
      <c r="AW66" s="370"/>
      <c r="AX66" s="371"/>
      <c r="AY66" s="374"/>
      <c r="AZ66" s="375"/>
      <c r="BA66" s="376"/>
      <c r="BB66" s="376"/>
      <c r="BC66" s="376"/>
      <c r="BD66" s="376"/>
      <c r="BE66" s="376"/>
      <c r="BF66" s="365"/>
      <c r="BG66" s="366"/>
      <c r="BH66" s="366"/>
      <c r="BI66" s="367"/>
      <c r="BJ66" s="367"/>
      <c r="BK66" s="367"/>
      <c r="BL66" s="368"/>
      <c r="BM66" s="369"/>
      <c r="BN66" s="370"/>
      <c r="BO66" s="371"/>
      <c r="BP66" s="374"/>
      <c r="BQ66" s="375"/>
      <c r="BR66" s="376"/>
      <c r="BS66" s="376"/>
      <c r="BT66" s="376"/>
      <c r="BU66" s="376"/>
      <c r="BV66" s="376"/>
      <c r="BW66" s="365"/>
      <c r="BX66" s="366"/>
      <c r="BY66" s="366"/>
      <c r="BZ66" s="367"/>
      <c r="CA66" s="367"/>
      <c r="CB66" s="367"/>
      <c r="CC66" s="368"/>
      <c r="CD66" s="369"/>
      <c r="CE66" s="370"/>
      <c r="CF66" s="371"/>
      <c r="CG66" s="374"/>
      <c r="CH66" s="375"/>
      <c r="CI66" s="376"/>
      <c r="CJ66" s="376"/>
      <c r="CK66" s="376"/>
      <c r="CL66" s="376"/>
      <c r="CM66" s="376"/>
      <c r="CN66" s="365"/>
      <c r="CO66" s="366"/>
      <c r="CP66" s="366"/>
      <c r="CQ66" s="367"/>
      <c r="CR66" s="367"/>
      <c r="CS66" s="367"/>
      <c r="CT66" s="368"/>
      <c r="CU66" s="369"/>
      <c r="CV66" s="370"/>
      <c r="CW66" s="371"/>
      <c r="CX66" s="374"/>
      <c r="CY66" s="375"/>
      <c r="CZ66" s="376"/>
      <c r="DA66" s="376"/>
      <c r="DB66" s="376"/>
      <c r="DC66" s="376"/>
      <c r="DD66" s="376"/>
      <c r="DE66" s="365"/>
      <c r="DF66" s="366"/>
      <c r="DG66" s="366"/>
      <c r="DH66" s="367"/>
      <c r="DI66" s="367"/>
      <c r="DJ66" s="367"/>
      <c r="DK66" s="368"/>
      <c r="DL66" s="369"/>
      <c r="DM66" s="370"/>
      <c r="DN66" s="371"/>
      <c r="DO66" s="374"/>
      <c r="DP66" s="375"/>
      <c r="DQ66" s="376"/>
      <c r="DR66" s="376"/>
      <c r="DS66" s="376"/>
      <c r="DT66" s="376"/>
      <c r="DU66" s="376"/>
      <c r="DV66" s="365"/>
      <c r="DW66" s="366"/>
      <c r="DX66" s="366"/>
      <c r="DY66" s="367"/>
      <c r="DZ66" s="367"/>
      <c r="EA66" s="367"/>
      <c r="EB66" s="368"/>
      <c r="EC66" s="369"/>
      <c r="ED66" s="370"/>
      <c r="EE66" s="371"/>
      <c r="EF66" s="374"/>
      <c r="EG66" s="375"/>
      <c r="EH66" s="376"/>
      <c r="EI66" s="376"/>
      <c r="EJ66" s="376"/>
      <c r="EK66" s="376"/>
      <c r="EL66" s="376"/>
      <c r="EM66" s="365"/>
      <c r="EN66" s="366"/>
      <c r="EO66" s="366"/>
      <c r="EP66" s="367"/>
      <c r="EQ66" s="367"/>
      <c r="ER66" s="367"/>
      <c r="ES66" s="368"/>
      <c r="ET66" s="369"/>
      <c r="EU66" s="370"/>
      <c r="EV66" s="371"/>
      <c r="EW66" s="374"/>
      <c r="EX66" s="375"/>
      <c r="EY66" s="376"/>
      <c r="EZ66" s="376"/>
      <c r="FA66" s="376"/>
      <c r="FB66" s="376"/>
      <c r="FC66" s="376"/>
      <c r="FD66" s="365"/>
      <c r="FE66" s="366"/>
      <c r="FF66" s="366"/>
      <c r="FG66" s="367"/>
      <c r="FH66" s="367"/>
      <c r="FI66" s="367"/>
      <c r="FJ66" s="368"/>
      <c r="FK66" s="369"/>
      <c r="FL66" s="370"/>
      <c r="FM66" s="371"/>
      <c r="FN66" s="374"/>
      <c r="FO66" s="375"/>
    </row>
    <row r="67" spans="1:171" ht="12.6" customHeight="1">
      <c r="A67" s="174" t="s">
        <v>300</v>
      </c>
      <c r="B67" s="376"/>
      <c r="C67" s="376"/>
      <c r="D67" s="376"/>
      <c r="E67" s="376"/>
      <c r="F67" s="376"/>
      <c r="G67" s="377"/>
      <c r="H67" s="378"/>
      <c r="I67" s="378"/>
      <c r="J67" s="379"/>
      <c r="K67" s="379"/>
      <c r="L67" s="379"/>
      <c r="M67" s="380"/>
      <c r="N67" s="381"/>
      <c r="O67" s="382"/>
      <c r="P67" s="383"/>
      <c r="Q67" s="372"/>
      <c r="R67" s="373"/>
      <c r="S67" s="376"/>
      <c r="T67" s="376"/>
      <c r="U67" s="376"/>
      <c r="V67" s="376"/>
      <c r="W67" s="376"/>
      <c r="X67" s="377"/>
      <c r="Y67" s="378"/>
      <c r="Z67" s="378"/>
      <c r="AA67" s="379"/>
      <c r="AB67" s="379"/>
      <c r="AC67" s="379"/>
      <c r="AD67" s="380"/>
      <c r="AE67" s="381"/>
      <c r="AF67" s="382"/>
      <c r="AG67" s="383"/>
      <c r="AH67" s="372"/>
      <c r="AI67" s="373"/>
      <c r="AJ67" s="376"/>
      <c r="AK67" s="376"/>
      <c r="AL67" s="376"/>
      <c r="AM67" s="376"/>
      <c r="AN67" s="376"/>
      <c r="AO67" s="377"/>
      <c r="AP67" s="378"/>
      <c r="AQ67" s="378"/>
      <c r="AR67" s="379"/>
      <c r="AS67" s="379"/>
      <c r="AT67" s="379"/>
      <c r="AU67" s="380"/>
      <c r="AV67" s="381"/>
      <c r="AW67" s="382"/>
      <c r="AX67" s="383"/>
      <c r="AY67" s="372"/>
      <c r="AZ67" s="373"/>
      <c r="BA67" s="376"/>
      <c r="BB67" s="376"/>
      <c r="BC67" s="376"/>
      <c r="BD67" s="376"/>
      <c r="BE67" s="376"/>
      <c r="BF67" s="377"/>
      <c r="BG67" s="378"/>
      <c r="BH67" s="378"/>
      <c r="BI67" s="379"/>
      <c r="BJ67" s="379"/>
      <c r="BK67" s="379"/>
      <c r="BL67" s="380"/>
      <c r="BM67" s="381"/>
      <c r="BN67" s="382"/>
      <c r="BO67" s="383"/>
      <c r="BP67" s="372"/>
      <c r="BQ67" s="373"/>
      <c r="BR67" s="376"/>
      <c r="BS67" s="376"/>
      <c r="BT67" s="376"/>
      <c r="BU67" s="376"/>
      <c r="BV67" s="376"/>
      <c r="BW67" s="377"/>
      <c r="BX67" s="378"/>
      <c r="BY67" s="378"/>
      <c r="BZ67" s="379"/>
      <c r="CA67" s="379"/>
      <c r="CB67" s="379"/>
      <c r="CC67" s="380"/>
      <c r="CD67" s="381"/>
      <c r="CE67" s="382"/>
      <c r="CF67" s="383"/>
      <c r="CG67" s="372"/>
      <c r="CH67" s="373"/>
      <c r="CI67" s="376"/>
      <c r="CJ67" s="376"/>
      <c r="CK67" s="376"/>
      <c r="CL67" s="376"/>
      <c r="CM67" s="376"/>
      <c r="CN67" s="377"/>
      <c r="CO67" s="378"/>
      <c r="CP67" s="378"/>
      <c r="CQ67" s="379"/>
      <c r="CR67" s="379"/>
      <c r="CS67" s="379"/>
      <c r="CT67" s="380"/>
      <c r="CU67" s="381"/>
      <c r="CV67" s="382"/>
      <c r="CW67" s="383"/>
      <c r="CX67" s="372"/>
      <c r="CY67" s="373"/>
      <c r="CZ67" s="376"/>
      <c r="DA67" s="376"/>
      <c r="DB67" s="376"/>
      <c r="DC67" s="376"/>
      <c r="DD67" s="376"/>
      <c r="DE67" s="377"/>
      <c r="DF67" s="378"/>
      <c r="DG67" s="378"/>
      <c r="DH67" s="379"/>
      <c r="DI67" s="379"/>
      <c r="DJ67" s="379"/>
      <c r="DK67" s="380"/>
      <c r="DL67" s="381"/>
      <c r="DM67" s="382"/>
      <c r="DN67" s="383"/>
      <c r="DO67" s="372"/>
      <c r="DP67" s="373"/>
      <c r="DQ67" s="376"/>
      <c r="DR67" s="376"/>
      <c r="DS67" s="376"/>
      <c r="DT67" s="376"/>
      <c r="DU67" s="376"/>
      <c r="DV67" s="377"/>
      <c r="DW67" s="378"/>
      <c r="DX67" s="378"/>
      <c r="DY67" s="379"/>
      <c r="DZ67" s="379"/>
      <c r="EA67" s="379"/>
      <c r="EB67" s="380"/>
      <c r="EC67" s="381"/>
      <c r="ED67" s="382"/>
      <c r="EE67" s="383"/>
      <c r="EF67" s="372"/>
      <c r="EG67" s="373"/>
      <c r="EH67" s="376"/>
      <c r="EI67" s="376"/>
      <c r="EJ67" s="376"/>
      <c r="EK67" s="376"/>
      <c r="EL67" s="376"/>
      <c r="EM67" s="377"/>
      <c r="EN67" s="378"/>
      <c r="EO67" s="378"/>
      <c r="EP67" s="379"/>
      <c r="EQ67" s="379"/>
      <c r="ER67" s="379"/>
      <c r="ES67" s="380"/>
      <c r="ET67" s="381"/>
      <c r="EU67" s="382"/>
      <c r="EV67" s="383"/>
      <c r="EW67" s="372"/>
      <c r="EX67" s="373"/>
      <c r="EY67" s="376"/>
      <c r="EZ67" s="376"/>
      <c r="FA67" s="376"/>
      <c r="FB67" s="376"/>
      <c r="FC67" s="376"/>
      <c r="FD67" s="377"/>
      <c r="FE67" s="378"/>
      <c r="FF67" s="378"/>
      <c r="FG67" s="379"/>
      <c r="FH67" s="379"/>
      <c r="FI67" s="379"/>
      <c r="FJ67" s="380"/>
      <c r="FK67" s="381"/>
      <c r="FL67" s="382"/>
      <c r="FM67" s="383"/>
      <c r="FN67" s="372"/>
      <c r="FO67" s="373"/>
    </row>
    <row r="68" spans="1:171" ht="12.6" customHeight="1">
      <c r="A68" s="172" t="s">
        <v>265</v>
      </c>
      <c r="B68" s="376"/>
      <c r="C68" s="376"/>
      <c r="D68" s="376"/>
      <c r="E68" s="376"/>
      <c r="F68" s="376"/>
      <c r="G68" s="365"/>
      <c r="H68" s="366"/>
      <c r="I68" s="366"/>
      <c r="J68" s="367"/>
      <c r="K68" s="367"/>
      <c r="L68" s="367"/>
      <c r="M68" s="368"/>
      <c r="N68" s="369"/>
      <c r="O68" s="370"/>
      <c r="P68" s="371"/>
      <c r="Q68" s="374"/>
      <c r="R68" s="375"/>
      <c r="S68" s="376"/>
      <c r="T68" s="376"/>
      <c r="U68" s="376"/>
      <c r="V68" s="376"/>
      <c r="W68" s="376"/>
      <c r="X68" s="365"/>
      <c r="Y68" s="366"/>
      <c r="Z68" s="366"/>
      <c r="AA68" s="367"/>
      <c r="AB68" s="367"/>
      <c r="AC68" s="367"/>
      <c r="AD68" s="368"/>
      <c r="AE68" s="369"/>
      <c r="AF68" s="370"/>
      <c r="AG68" s="371"/>
      <c r="AH68" s="374"/>
      <c r="AI68" s="375"/>
      <c r="AJ68" s="376"/>
      <c r="AK68" s="376"/>
      <c r="AL68" s="376"/>
      <c r="AM68" s="376"/>
      <c r="AN68" s="376"/>
      <c r="AO68" s="365"/>
      <c r="AP68" s="366"/>
      <c r="AQ68" s="366"/>
      <c r="AR68" s="367"/>
      <c r="AS68" s="367"/>
      <c r="AT68" s="367"/>
      <c r="AU68" s="368"/>
      <c r="AV68" s="369"/>
      <c r="AW68" s="370"/>
      <c r="AX68" s="371"/>
      <c r="AY68" s="374"/>
      <c r="AZ68" s="375"/>
      <c r="BA68" s="376"/>
      <c r="BB68" s="376"/>
      <c r="BC68" s="376"/>
      <c r="BD68" s="376"/>
      <c r="BE68" s="376"/>
      <c r="BF68" s="365"/>
      <c r="BG68" s="366"/>
      <c r="BH68" s="366"/>
      <c r="BI68" s="367"/>
      <c r="BJ68" s="367"/>
      <c r="BK68" s="367"/>
      <c r="BL68" s="368"/>
      <c r="BM68" s="369"/>
      <c r="BN68" s="370"/>
      <c r="BO68" s="371"/>
      <c r="BP68" s="374"/>
      <c r="BQ68" s="375"/>
      <c r="BR68" s="376"/>
      <c r="BS68" s="376"/>
      <c r="BT68" s="376"/>
      <c r="BU68" s="376"/>
      <c r="BV68" s="376"/>
      <c r="BW68" s="365"/>
      <c r="BX68" s="366"/>
      <c r="BY68" s="366"/>
      <c r="BZ68" s="367"/>
      <c r="CA68" s="367"/>
      <c r="CB68" s="367"/>
      <c r="CC68" s="368"/>
      <c r="CD68" s="369"/>
      <c r="CE68" s="370"/>
      <c r="CF68" s="371"/>
      <c r="CG68" s="374"/>
      <c r="CH68" s="375"/>
      <c r="CI68" s="376"/>
      <c r="CJ68" s="376"/>
      <c r="CK68" s="376"/>
      <c r="CL68" s="376"/>
      <c r="CM68" s="376"/>
      <c r="CN68" s="365"/>
      <c r="CO68" s="366"/>
      <c r="CP68" s="366"/>
      <c r="CQ68" s="367"/>
      <c r="CR68" s="367"/>
      <c r="CS68" s="367"/>
      <c r="CT68" s="368"/>
      <c r="CU68" s="369"/>
      <c r="CV68" s="370"/>
      <c r="CW68" s="371"/>
      <c r="CX68" s="374"/>
      <c r="CY68" s="375"/>
      <c r="CZ68" s="376"/>
      <c r="DA68" s="376"/>
      <c r="DB68" s="376"/>
      <c r="DC68" s="376"/>
      <c r="DD68" s="376"/>
      <c r="DE68" s="365"/>
      <c r="DF68" s="366"/>
      <c r="DG68" s="366"/>
      <c r="DH68" s="367"/>
      <c r="DI68" s="367"/>
      <c r="DJ68" s="367"/>
      <c r="DK68" s="368"/>
      <c r="DL68" s="369"/>
      <c r="DM68" s="370"/>
      <c r="DN68" s="371"/>
      <c r="DO68" s="374"/>
      <c r="DP68" s="375"/>
      <c r="DQ68" s="376"/>
      <c r="DR68" s="376"/>
      <c r="DS68" s="376"/>
      <c r="DT68" s="376"/>
      <c r="DU68" s="376"/>
      <c r="DV68" s="365"/>
      <c r="DW68" s="366"/>
      <c r="DX68" s="366"/>
      <c r="DY68" s="367"/>
      <c r="DZ68" s="367"/>
      <c r="EA68" s="367"/>
      <c r="EB68" s="368"/>
      <c r="EC68" s="369"/>
      <c r="ED68" s="370"/>
      <c r="EE68" s="371"/>
      <c r="EF68" s="374"/>
      <c r="EG68" s="375"/>
      <c r="EH68" s="376"/>
      <c r="EI68" s="376"/>
      <c r="EJ68" s="376"/>
      <c r="EK68" s="376"/>
      <c r="EL68" s="376"/>
      <c r="EM68" s="365"/>
      <c r="EN68" s="366"/>
      <c r="EO68" s="366"/>
      <c r="EP68" s="367"/>
      <c r="EQ68" s="367"/>
      <c r="ER68" s="367"/>
      <c r="ES68" s="368"/>
      <c r="ET68" s="369"/>
      <c r="EU68" s="370"/>
      <c r="EV68" s="371"/>
      <c r="EW68" s="374"/>
      <c r="EX68" s="375"/>
      <c r="EY68" s="376"/>
      <c r="EZ68" s="376"/>
      <c r="FA68" s="376"/>
      <c r="FB68" s="376"/>
      <c r="FC68" s="376"/>
      <c r="FD68" s="365"/>
      <c r="FE68" s="366"/>
      <c r="FF68" s="366"/>
      <c r="FG68" s="367"/>
      <c r="FH68" s="367"/>
      <c r="FI68" s="367"/>
      <c r="FJ68" s="368"/>
      <c r="FK68" s="369"/>
      <c r="FL68" s="370"/>
      <c r="FM68" s="371"/>
      <c r="FN68" s="374"/>
      <c r="FO68" s="375"/>
    </row>
    <row r="69" spans="1:171" ht="12.6" customHeight="1">
      <c r="A69" s="174" t="s">
        <v>301</v>
      </c>
      <c r="B69" s="376"/>
      <c r="C69" s="376"/>
      <c r="D69" s="376"/>
      <c r="E69" s="376"/>
      <c r="F69" s="376"/>
      <c r="G69" s="377"/>
      <c r="H69" s="378"/>
      <c r="I69" s="378"/>
      <c r="J69" s="379"/>
      <c r="K69" s="379"/>
      <c r="L69" s="379"/>
      <c r="M69" s="380"/>
      <c r="N69" s="381"/>
      <c r="O69" s="382"/>
      <c r="P69" s="383"/>
      <c r="Q69" s="372"/>
      <c r="R69" s="373"/>
      <c r="S69" s="376"/>
      <c r="T69" s="376"/>
      <c r="U69" s="376"/>
      <c r="V69" s="376"/>
      <c r="W69" s="376"/>
      <c r="X69" s="377"/>
      <c r="Y69" s="378"/>
      <c r="Z69" s="378"/>
      <c r="AA69" s="379"/>
      <c r="AB69" s="379"/>
      <c r="AC69" s="379"/>
      <c r="AD69" s="380"/>
      <c r="AE69" s="381"/>
      <c r="AF69" s="382"/>
      <c r="AG69" s="383"/>
      <c r="AH69" s="372"/>
      <c r="AI69" s="373"/>
      <c r="AJ69" s="376"/>
      <c r="AK69" s="376"/>
      <c r="AL69" s="376"/>
      <c r="AM69" s="376"/>
      <c r="AN69" s="376"/>
      <c r="AO69" s="377"/>
      <c r="AP69" s="378"/>
      <c r="AQ69" s="378"/>
      <c r="AR69" s="379"/>
      <c r="AS69" s="379"/>
      <c r="AT69" s="379"/>
      <c r="AU69" s="380"/>
      <c r="AV69" s="381"/>
      <c r="AW69" s="382"/>
      <c r="AX69" s="383"/>
      <c r="AY69" s="372"/>
      <c r="AZ69" s="373"/>
      <c r="BA69" s="376"/>
      <c r="BB69" s="376"/>
      <c r="BC69" s="376"/>
      <c r="BD69" s="376"/>
      <c r="BE69" s="376"/>
      <c r="BF69" s="377"/>
      <c r="BG69" s="378"/>
      <c r="BH69" s="378"/>
      <c r="BI69" s="379"/>
      <c r="BJ69" s="379"/>
      <c r="BK69" s="379"/>
      <c r="BL69" s="380"/>
      <c r="BM69" s="381"/>
      <c r="BN69" s="382"/>
      <c r="BO69" s="383"/>
      <c r="BP69" s="372"/>
      <c r="BQ69" s="373"/>
      <c r="BR69" s="376"/>
      <c r="BS69" s="376"/>
      <c r="BT69" s="376"/>
      <c r="BU69" s="376"/>
      <c r="BV69" s="376"/>
      <c r="BW69" s="377"/>
      <c r="BX69" s="378"/>
      <c r="BY69" s="378"/>
      <c r="BZ69" s="379"/>
      <c r="CA69" s="379"/>
      <c r="CB69" s="379"/>
      <c r="CC69" s="380"/>
      <c r="CD69" s="381"/>
      <c r="CE69" s="382"/>
      <c r="CF69" s="383"/>
      <c r="CG69" s="372"/>
      <c r="CH69" s="373"/>
      <c r="CI69" s="376"/>
      <c r="CJ69" s="376"/>
      <c r="CK69" s="376"/>
      <c r="CL69" s="376"/>
      <c r="CM69" s="376"/>
      <c r="CN69" s="377"/>
      <c r="CO69" s="378"/>
      <c r="CP69" s="378"/>
      <c r="CQ69" s="379"/>
      <c r="CR69" s="379"/>
      <c r="CS69" s="379"/>
      <c r="CT69" s="380"/>
      <c r="CU69" s="381"/>
      <c r="CV69" s="382"/>
      <c r="CW69" s="383"/>
      <c r="CX69" s="372"/>
      <c r="CY69" s="373"/>
      <c r="CZ69" s="376"/>
      <c r="DA69" s="376"/>
      <c r="DB69" s="376"/>
      <c r="DC69" s="376"/>
      <c r="DD69" s="376"/>
      <c r="DE69" s="377"/>
      <c r="DF69" s="378"/>
      <c r="DG69" s="378"/>
      <c r="DH69" s="379"/>
      <c r="DI69" s="379"/>
      <c r="DJ69" s="379"/>
      <c r="DK69" s="380"/>
      <c r="DL69" s="381"/>
      <c r="DM69" s="382"/>
      <c r="DN69" s="383"/>
      <c r="DO69" s="372"/>
      <c r="DP69" s="373"/>
      <c r="DQ69" s="376"/>
      <c r="DR69" s="376"/>
      <c r="DS69" s="376"/>
      <c r="DT69" s="376"/>
      <c r="DU69" s="376"/>
      <c r="DV69" s="377"/>
      <c r="DW69" s="378"/>
      <c r="DX69" s="378"/>
      <c r="DY69" s="379"/>
      <c r="DZ69" s="379"/>
      <c r="EA69" s="379"/>
      <c r="EB69" s="380"/>
      <c r="EC69" s="381"/>
      <c r="ED69" s="382"/>
      <c r="EE69" s="383"/>
      <c r="EF69" s="372"/>
      <c r="EG69" s="373"/>
      <c r="EH69" s="376"/>
      <c r="EI69" s="376"/>
      <c r="EJ69" s="376"/>
      <c r="EK69" s="376"/>
      <c r="EL69" s="376"/>
      <c r="EM69" s="377"/>
      <c r="EN69" s="378"/>
      <c r="EO69" s="378"/>
      <c r="EP69" s="379"/>
      <c r="EQ69" s="379"/>
      <c r="ER69" s="379"/>
      <c r="ES69" s="380"/>
      <c r="ET69" s="381"/>
      <c r="EU69" s="382"/>
      <c r="EV69" s="383"/>
      <c r="EW69" s="372"/>
      <c r="EX69" s="373"/>
      <c r="EY69" s="376"/>
      <c r="EZ69" s="376"/>
      <c r="FA69" s="376"/>
      <c r="FB69" s="376"/>
      <c r="FC69" s="376"/>
      <c r="FD69" s="377"/>
      <c r="FE69" s="378"/>
      <c r="FF69" s="378"/>
      <c r="FG69" s="379"/>
      <c r="FH69" s="379"/>
      <c r="FI69" s="379"/>
      <c r="FJ69" s="380"/>
      <c r="FK69" s="381"/>
      <c r="FL69" s="382"/>
      <c r="FM69" s="383"/>
      <c r="FN69" s="372"/>
      <c r="FO69" s="373"/>
    </row>
    <row r="70" spans="1:171" ht="12.6" customHeight="1">
      <c r="A70" s="172" t="s">
        <v>265</v>
      </c>
      <c r="B70" s="376"/>
      <c r="C70" s="376"/>
      <c r="D70" s="376"/>
      <c r="E70" s="376"/>
      <c r="F70" s="376"/>
      <c r="G70" s="365"/>
      <c r="H70" s="366"/>
      <c r="I70" s="366"/>
      <c r="J70" s="367"/>
      <c r="K70" s="367"/>
      <c r="L70" s="367"/>
      <c r="M70" s="368"/>
      <c r="N70" s="369"/>
      <c r="O70" s="370"/>
      <c r="P70" s="371"/>
      <c r="Q70" s="374"/>
      <c r="R70" s="375"/>
      <c r="S70" s="376"/>
      <c r="T70" s="376"/>
      <c r="U70" s="376"/>
      <c r="V70" s="376"/>
      <c r="W70" s="376"/>
      <c r="X70" s="365"/>
      <c r="Y70" s="366"/>
      <c r="Z70" s="366"/>
      <c r="AA70" s="367"/>
      <c r="AB70" s="367"/>
      <c r="AC70" s="367"/>
      <c r="AD70" s="368"/>
      <c r="AE70" s="369"/>
      <c r="AF70" s="370"/>
      <c r="AG70" s="371"/>
      <c r="AH70" s="374"/>
      <c r="AI70" s="375"/>
      <c r="AJ70" s="376"/>
      <c r="AK70" s="376"/>
      <c r="AL70" s="376"/>
      <c r="AM70" s="376"/>
      <c r="AN70" s="376"/>
      <c r="AO70" s="365"/>
      <c r="AP70" s="366"/>
      <c r="AQ70" s="366"/>
      <c r="AR70" s="367"/>
      <c r="AS70" s="367"/>
      <c r="AT70" s="367"/>
      <c r="AU70" s="368"/>
      <c r="AV70" s="369"/>
      <c r="AW70" s="370"/>
      <c r="AX70" s="371"/>
      <c r="AY70" s="374"/>
      <c r="AZ70" s="375"/>
      <c r="BA70" s="376"/>
      <c r="BB70" s="376"/>
      <c r="BC70" s="376"/>
      <c r="BD70" s="376"/>
      <c r="BE70" s="376"/>
      <c r="BF70" s="365"/>
      <c r="BG70" s="366"/>
      <c r="BH70" s="366"/>
      <c r="BI70" s="367"/>
      <c r="BJ70" s="367"/>
      <c r="BK70" s="367"/>
      <c r="BL70" s="368"/>
      <c r="BM70" s="369"/>
      <c r="BN70" s="370"/>
      <c r="BO70" s="371"/>
      <c r="BP70" s="374"/>
      <c r="BQ70" s="375"/>
      <c r="BR70" s="376"/>
      <c r="BS70" s="376"/>
      <c r="BT70" s="376"/>
      <c r="BU70" s="376"/>
      <c r="BV70" s="376"/>
      <c r="BW70" s="365"/>
      <c r="BX70" s="366"/>
      <c r="BY70" s="366"/>
      <c r="BZ70" s="367"/>
      <c r="CA70" s="367"/>
      <c r="CB70" s="367"/>
      <c r="CC70" s="368"/>
      <c r="CD70" s="369"/>
      <c r="CE70" s="370"/>
      <c r="CF70" s="371"/>
      <c r="CG70" s="374"/>
      <c r="CH70" s="375"/>
      <c r="CI70" s="376"/>
      <c r="CJ70" s="376"/>
      <c r="CK70" s="376"/>
      <c r="CL70" s="376"/>
      <c r="CM70" s="376"/>
      <c r="CN70" s="365"/>
      <c r="CO70" s="366"/>
      <c r="CP70" s="366"/>
      <c r="CQ70" s="367"/>
      <c r="CR70" s="367"/>
      <c r="CS70" s="367"/>
      <c r="CT70" s="368"/>
      <c r="CU70" s="369"/>
      <c r="CV70" s="370"/>
      <c r="CW70" s="371"/>
      <c r="CX70" s="374"/>
      <c r="CY70" s="375"/>
      <c r="CZ70" s="376"/>
      <c r="DA70" s="376"/>
      <c r="DB70" s="376"/>
      <c r="DC70" s="376"/>
      <c r="DD70" s="376"/>
      <c r="DE70" s="365"/>
      <c r="DF70" s="366"/>
      <c r="DG70" s="366"/>
      <c r="DH70" s="367"/>
      <c r="DI70" s="367"/>
      <c r="DJ70" s="367"/>
      <c r="DK70" s="368"/>
      <c r="DL70" s="369"/>
      <c r="DM70" s="370"/>
      <c r="DN70" s="371"/>
      <c r="DO70" s="374"/>
      <c r="DP70" s="375"/>
      <c r="DQ70" s="376"/>
      <c r="DR70" s="376"/>
      <c r="DS70" s="376"/>
      <c r="DT70" s="376"/>
      <c r="DU70" s="376"/>
      <c r="DV70" s="365"/>
      <c r="DW70" s="366"/>
      <c r="DX70" s="366"/>
      <c r="DY70" s="367"/>
      <c r="DZ70" s="367"/>
      <c r="EA70" s="367"/>
      <c r="EB70" s="368"/>
      <c r="EC70" s="369"/>
      <c r="ED70" s="370"/>
      <c r="EE70" s="371"/>
      <c r="EF70" s="374"/>
      <c r="EG70" s="375"/>
      <c r="EH70" s="376"/>
      <c r="EI70" s="376"/>
      <c r="EJ70" s="376"/>
      <c r="EK70" s="376"/>
      <c r="EL70" s="376"/>
      <c r="EM70" s="365"/>
      <c r="EN70" s="366"/>
      <c r="EO70" s="366"/>
      <c r="EP70" s="367"/>
      <c r="EQ70" s="367"/>
      <c r="ER70" s="367"/>
      <c r="ES70" s="368"/>
      <c r="ET70" s="369"/>
      <c r="EU70" s="370"/>
      <c r="EV70" s="371"/>
      <c r="EW70" s="374"/>
      <c r="EX70" s="375"/>
      <c r="EY70" s="376"/>
      <c r="EZ70" s="376"/>
      <c r="FA70" s="376"/>
      <c r="FB70" s="376"/>
      <c r="FC70" s="376"/>
      <c r="FD70" s="365"/>
      <c r="FE70" s="366"/>
      <c r="FF70" s="366"/>
      <c r="FG70" s="367"/>
      <c r="FH70" s="367"/>
      <c r="FI70" s="367"/>
      <c r="FJ70" s="368"/>
      <c r="FK70" s="369"/>
      <c r="FL70" s="370"/>
      <c r="FM70" s="371"/>
      <c r="FN70" s="374"/>
      <c r="FO70" s="375"/>
    </row>
    <row r="71" spans="1:171" ht="12.6" customHeight="1">
      <c r="A71" s="174" t="s">
        <v>302</v>
      </c>
      <c r="B71" s="376"/>
      <c r="C71" s="376"/>
      <c r="D71" s="376"/>
      <c r="E71" s="376"/>
      <c r="F71" s="376"/>
      <c r="G71" s="377"/>
      <c r="H71" s="378"/>
      <c r="I71" s="378"/>
      <c r="J71" s="379"/>
      <c r="K71" s="379"/>
      <c r="L71" s="379"/>
      <c r="M71" s="380"/>
      <c r="N71" s="381"/>
      <c r="O71" s="382"/>
      <c r="P71" s="383"/>
      <c r="Q71" s="372"/>
      <c r="R71" s="373"/>
      <c r="S71" s="376"/>
      <c r="T71" s="376"/>
      <c r="U71" s="376"/>
      <c r="V71" s="376"/>
      <c r="W71" s="376"/>
      <c r="X71" s="377"/>
      <c r="Y71" s="378"/>
      <c r="Z71" s="378"/>
      <c r="AA71" s="379"/>
      <c r="AB71" s="379"/>
      <c r="AC71" s="379"/>
      <c r="AD71" s="380"/>
      <c r="AE71" s="381"/>
      <c r="AF71" s="382"/>
      <c r="AG71" s="383"/>
      <c r="AH71" s="372"/>
      <c r="AI71" s="373"/>
      <c r="AJ71" s="376"/>
      <c r="AK71" s="376"/>
      <c r="AL71" s="376"/>
      <c r="AM71" s="376"/>
      <c r="AN71" s="376"/>
      <c r="AO71" s="377"/>
      <c r="AP71" s="378"/>
      <c r="AQ71" s="378"/>
      <c r="AR71" s="379"/>
      <c r="AS71" s="379"/>
      <c r="AT71" s="379"/>
      <c r="AU71" s="380"/>
      <c r="AV71" s="381"/>
      <c r="AW71" s="382"/>
      <c r="AX71" s="383"/>
      <c r="AY71" s="372"/>
      <c r="AZ71" s="373"/>
      <c r="BA71" s="376"/>
      <c r="BB71" s="376"/>
      <c r="BC71" s="376"/>
      <c r="BD71" s="376"/>
      <c r="BE71" s="376"/>
      <c r="BF71" s="377"/>
      <c r="BG71" s="378"/>
      <c r="BH71" s="378"/>
      <c r="BI71" s="379"/>
      <c r="BJ71" s="379"/>
      <c r="BK71" s="379"/>
      <c r="BL71" s="380"/>
      <c r="BM71" s="381"/>
      <c r="BN71" s="382"/>
      <c r="BO71" s="383"/>
      <c r="BP71" s="372"/>
      <c r="BQ71" s="373"/>
      <c r="BR71" s="376"/>
      <c r="BS71" s="376"/>
      <c r="BT71" s="376"/>
      <c r="BU71" s="376"/>
      <c r="BV71" s="376"/>
      <c r="BW71" s="377"/>
      <c r="BX71" s="378"/>
      <c r="BY71" s="378"/>
      <c r="BZ71" s="379"/>
      <c r="CA71" s="379"/>
      <c r="CB71" s="379"/>
      <c r="CC71" s="380"/>
      <c r="CD71" s="381"/>
      <c r="CE71" s="382"/>
      <c r="CF71" s="383"/>
      <c r="CG71" s="372"/>
      <c r="CH71" s="373"/>
      <c r="CI71" s="376"/>
      <c r="CJ71" s="376"/>
      <c r="CK71" s="376"/>
      <c r="CL71" s="376"/>
      <c r="CM71" s="376"/>
      <c r="CN71" s="377"/>
      <c r="CO71" s="378"/>
      <c r="CP71" s="378"/>
      <c r="CQ71" s="379"/>
      <c r="CR71" s="379"/>
      <c r="CS71" s="379"/>
      <c r="CT71" s="380"/>
      <c r="CU71" s="381"/>
      <c r="CV71" s="382"/>
      <c r="CW71" s="383"/>
      <c r="CX71" s="372"/>
      <c r="CY71" s="373"/>
      <c r="CZ71" s="376"/>
      <c r="DA71" s="376"/>
      <c r="DB71" s="376"/>
      <c r="DC71" s="376"/>
      <c r="DD71" s="376"/>
      <c r="DE71" s="377"/>
      <c r="DF71" s="378"/>
      <c r="DG71" s="378"/>
      <c r="DH71" s="379"/>
      <c r="DI71" s="379"/>
      <c r="DJ71" s="379"/>
      <c r="DK71" s="380"/>
      <c r="DL71" s="381"/>
      <c r="DM71" s="382"/>
      <c r="DN71" s="383"/>
      <c r="DO71" s="372"/>
      <c r="DP71" s="373"/>
      <c r="DQ71" s="376"/>
      <c r="DR71" s="376"/>
      <c r="DS71" s="376"/>
      <c r="DT71" s="376"/>
      <c r="DU71" s="376"/>
      <c r="DV71" s="377"/>
      <c r="DW71" s="378"/>
      <c r="DX71" s="378"/>
      <c r="DY71" s="379"/>
      <c r="DZ71" s="379"/>
      <c r="EA71" s="379"/>
      <c r="EB71" s="380"/>
      <c r="EC71" s="381"/>
      <c r="ED71" s="382"/>
      <c r="EE71" s="383"/>
      <c r="EF71" s="372"/>
      <c r="EG71" s="373"/>
      <c r="EH71" s="376"/>
      <c r="EI71" s="376"/>
      <c r="EJ71" s="376"/>
      <c r="EK71" s="376"/>
      <c r="EL71" s="376"/>
      <c r="EM71" s="377"/>
      <c r="EN71" s="378"/>
      <c r="EO71" s="378"/>
      <c r="EP71" s="379"/>
      <c r="EQ71" s="379"/>
      <c r="ER71" s="379"/>
      <c r="ES71" s="380"/>
      <c r="ET71" s="381"/>
      <c r="EU71" s="382"/>
      <c r="EV71" s="383"/>
      <c r="EW71" s="372"/>
      <c r="EX71" s="373"/>
      <c r="EY71" s="376"/>
      <c r="EZ71" s="376"/>
      <c r="FA71" s="376"/>
      <c r="FB71" s="376"/>
      <c r="FC71" s="376"/>
      <c r="FD71" s="377"/>
      <c r="FE71" s="378"/>
      <c r="FF71" s="378"/>
      <c r="FG71" s="379"/>
      <c r="FH71" s="379"/>
      <c r="FI71" s="379"/>
      <c r="FJ71" s="380"/>
      <c r="FK71" s="381"/>
      <c r="FL71" s="382"/>
      <c r="FM71" s="383"/>
      <c r="FN71" s="372"/>
      <c r="FO71" s="373"/>
    </row>
    <row r="72" spans="1:171" ht="12.6" customHeight="1">
      <c r="A72" s="172" t="s">
        <v>303</v>
      </c>
      <c r="B72" s="376"/>
      <c r="C72" s="376"/>
      <c r="D72" s="376"/>
      <c r="E72" s="376"/>
      <c r="F72" s="376"/>
      <c r="G72" s="365"/>
      <c r="H72" s="366"/>
      <c r="I72" s="366"/>
      <c r="J72" s="367"/>
      <c r="K72" s="367"/>
      <c r="L72" s="367"/>
      <c r="M72" s="368"/>
      <c r="N72" s="369"/>
      <c r="O72" s="370"/>
      <c r="P72" s="371"/>
      <c r="Q72" s="374"/>
      <c r="R72" s="375"/>
      <c r="S72" s="376"/>
      <c r="T72" s="376"/>
      <c r="U72" s="376"/>
      <c r="V72" s="376"/>
      <c r="W72" s="376"/>
      <c r="X72" s="365"/>
      <c r="Y72" s="366"/>
      <c r="Z72" s="366"/>
      <c r="AA72" s="367"/>
      <c r="AB72" s="367"/>
      <c r="AC72" s="367"/>
      <c r="AD72" s="368"/>
      <c r="AE72" s="369"/>
      <c r="AF72" s="370"/>
      <c r="AG72" s="371"/>
      <c r="AH72" s="374"/>
      <c r="AI72" s="375"/>
      <c r="AJ72" s="376"/>
      <c r="AK72" s="376"/>
      <c r="AL72" s="376"/>
      <c r="AM72" s="376"/>
      <c r="AN72" s="376"/>
      <c r="AO72" s="365"/>
      <c r="AP72" s="366"/>
      <c r="AQ72" s="366"/>
      <c r="AR72" s="367"/>
      <c r="AS72" s="367"/>
      <c r="AT72" s="367"/>
      <c r="AU72" s="368"/>
      <c r="AV72" s="369"/>
      <c r="AW72" s="370"/>
      <c r="AX72" s="371"/>
      <c r="AY72" s="374"/>
      <c r="AZ72" s="375"/>
      <c r="BA72" s="376"/>
      <c r="BB72" s="376"/>
      <c r="BC72" s="376"/>
      <c r="BD72" s="376"/>
      <c r="BE72" s="376"/>
      <c r="BF72" s="365"/>
      <c r="BG72" s="366"/>
      <c r="BH72" s="366"/>
      <c r="BI72" s="367"/>
      <c r="BJ72" s="367"/>
      <c r="BK72" s="367"/>
      <c r="BL72" s="368"/>
      <c r="BM72" s="369"/>
      <c r="BN72" s="370"/>
      <c r="BO72" s="371"/>
      <c r="BP72" s="374"/>
      <c r="BQ72" s="375"/>
      <c r="BR72" s="376"/>
      <c r="BS72" s="376"/>
      <c r="BT72" s="376"/>
      <c r="BU72" s="376"/>
      <c r="BV72" s="376"/>
      <c r="BW72" s="365"/>
      <c r="BX72" s="366"/>
      <c r="BY72" s="366"/>
      <c r="BZ72" s="367"/>
      <c r="CA72" s="367"/>
      <c r="CB72" s="367"/>
      <c r="CC72" s="368"/>
      <c r="CD72" s="369"/>
      <c r="CE72" s="370"/>
      <c r="CF72" s="371"/>
      <c r="CG72" s="374"/>
      <c r="CH72" s="375"/>
      <c r="CI72" s="376"/>
      <c r="CJ72" s="376"/>
      <c r="CK72" s="376"/>
      <c r="CL72" s="376"/>
      <c r="CM72" s="376"/>
      <c r="CN72" s="365"/>
      <c r="CO72" s="366"/>
      <c r="CP72" s="366"/>
      <c r="CQ72" s="367"/>
      <c r="CR72" s="367"/>
      <c r="CS72" s="367"/>
      <c r="CT72" s="368"/>
      <c r="CU72" s="369"/>
      <c r="CV72" s="370"/>
      <c r="CW72" s="371"/>
      <c r="CX72" s="374"/>
      <c r="CY72" s="375"/>
      <c r="CZ72" s="376"/>
      <c r="DA72" s="376"/>
      <c r="DB72" s="376"/>
      <c r="DC72" s="376"/>
      <c r="DD72" s="376"/>
      <c r="DE72" s="365"/>
      <c r="DF72" s="366"/>
      <c r="DG72" s="366"/>
      <c r="DH72" s="367"/>
      <c r="DI72" s="367"/>
      <c r="DJ72" s="367"/>
      <c r="DK72" s="368"/>
      <c r="DL72" s="369"/>
      <c r="DM72" s="370"/>
      <c r="DN72" s="371"/>
      <c r="DO72" s="374"/>
      <c r="DP72" s="375"/>
      <c r="DQ72" s="376"/>
      <c r="DR72" s="376"/>
      <c r="DS72" s="376"/>
      <c r="DT72" s="376"/>
      <c r="DU72" s="376"/>
      <c r="DV72" s="365"/>
      <c r="DW72" s="366"/>
      <c r="DX72" s="366"/>
      <c r="DY72" s="367"/>
      <c r="DZ72" s="367"/>
      <c r="EA72" s="367"/>
      <c r="EB72" s="368"/>
      <c r="EC72" s="369"/>
      <c r="ED72" s="370"/>
      <c r="EE72" s="371"/>
      <c r="EF72" s="374"/>
      <c r="EG72" s="375"/>
      <c r="EH72" s="376"/>
      <c r="EI72" s="376"/>
      <c r="EJ72" s="376"/>
      <c r="EK72" s="376"/>
      <c r="EL72" s="376"/>
      <c r="EM72" s="365"/>
      <c r="EN72" s="366"/>
      <c r="EO72" s="366"/>
      <c r="EP72" s="367"/>
      <c r="EQ72" s="367"/>
      <c r="ER72" s="367"/>
      <c r="ES72" s="368"/>
      <c r="ET72" s="369"/>
      <c r="EU72" s="370"/>
      <c r="EV72" s="371"/>
      <c r="EW72" s="374"/>
      <c r="EX72" s="375"/>
      <c r="EY72" s="376"/>
      <c r="EZ72" s="376"/>
      <c r="FA72" s="376"/>
      <c r="FB72" s="376"/>
      <c r="FC72" s="376"/>
      <c r="FD72" s="365"/>
      <c r="FE72" s="366"/>
      <c r="FF72" s="366"/>
      <c r="FG72" s="367"/>
      <c r="FH72" s="367"/>
      <c r="FI72" s="367"/>
      <c r="FJ72" s="368"/>
      <c r="FK72" s="369"/>
      <c r="FL72" s="370"/>
      <c r="FM72" s="371"/>
      <c r="FN72" s="374"/>
      <c r="FO72" s="375"/>
    </row>
    <row r="73" spans="1:171" ht="12.6" customHeight="1">
      <c r="A73" s="174" t="s">
        <v>304</v>
      </c>
      <c r="B73" s="376"/>
      <c r="C73" s="376"/>
      <c r="D73" s="376"/>
      <c r="E73" s="376"/>
      <c r="F73" s="376"/>
      <c r="G73" s="377"/>
      <c r="H73" s="378"/>
      <c r="I73" s="378"/>
      <c r="J73" s="379"/>
      <c r="K73" s="379"/>
      <c r="L73" s="379"/>
      <c r="M73" s="380"/>
      <c r="N73" s="381"/>
      <c r="O73" s="382"/>
      <c r="P73" s="383"/>
      <c r="Q73" s="372"/>
      <c r="R73" s="373"/>
      <c r="S73" s="376"/>
      <c r="T73" s="376"/>
      <c r="U73" s="376"/>
      <c r="V73" s="376"/>
      <c r="W73" s="376"/>
      <c r="X73" s="377"/>
      <c r="Y73" s="378"/>
      <c r="Z73" s="378"/>
      <c r="AA73" s="379"/>
      <c r="AB73" s="379"/>
      <c r="AC73" s="379"/>
      <c r="AD73" s="380"/>
      <c r="AE73" s="381"/>
      <c r="AF73" s="382"/>
      <c r="AG73" s="383"/>
      <c r="AH73" s="372"/>
      <c r="AI73" s="373"/>
      <c r="AJ73" s="376"/>
      <c r="AK73" s="376"/>
      <c r="AL73" s="376"/>
      <c r="AM73" s="376"/>
      <c r="AN73" s="376"/>
      <c r="AO73" s="377"/>
      <c r="AP73" s="378"/>
      <c r="AQ73" s="378"/>
      <c r="AR73" s="379"/>
      <c r="AS73" s="379"/>
      <c r="AT73" s="379"/>
      <c r="AU73" s="380"/>
      <c r="AV73" s="381"/>
      <c r="AW73" s="382"/>
      <c r="AX73" s="383"/>
      <c r="AY73" s="372"/>
      <c r="AZ73" s="373"/>
      <c r="BA73" s="376"/>
      <c r="BB73" s="376"/>
      <c r="BC73" s="376"/>
      <c r="BD73" s="376"/>
      <c r="BE73" s="376"/>
      <c r="BF73" s="377"/>
      <c r="BG73" s="378"/>
      <c r="BH73" s="378"/>
      <c r="BI73" s="379"/>
      <c r="BJ73" s="379"/>
      <c r="BK73" s="379"/>
      <c r="BL73" s="380"/>
      <c r="BM73" s="381"/>
      <c r="BN73" s="382"/>
      <c r="BO73" s="383"/>
      <c r="BP73" s="372"/>
      <c r="BQ73" s="373"/>
      <c r="BR73" s="376"/>
      <c r="BS73" s="376"/>
      <c r="BT73" s="376"/>
      <c r="BU73" s="376"/>
      <c r="BV73" s="376"/>
      <c r="BW73" s="377"/>
      <c r="BX73" s="378"/>
      <c r="BY73" s="378"/>
      <c r="BZ73" s="379"/>
      <c r="CA73" s="379"/>
      <c r="CB73" s="379"/>
      <c r="CC73" s="380"/>
      <c r="CD73" s="381"/>
      <c r="CE73" s="382"/>
      <c r="CF73" s="383"/>
      <c r="CG73" s="372"/>
      <c r="CH73" s="373"/>
      <c r="CI73" s="376"/>
      <c r="CJ73" s="376"/>
      <c r="CK73" s="376"/>
      <c r="CL73" s="376"/>
      <c r="CM73" s="376"/>
      <c r="CN73" s="377"/>
      <c r="CO73" s="378"/>
      <c r="CP73" s="378"/>
      <c r="CQ73" s="379"/>
      <c r="CR73" s="379"/>
      <c r="CS73" s="379"/>
      <c r="CT73" s="380"/>
      <c r="CU73" s="381"/>
      <c r="CV73" s="382"/>
      <c r="CW73" s="383"/>
      <c r="CX73" s="372"/>
      <c r="CY73" s="373"/>
      <c r="CZ73" s="376"/>
      <c r="DA73" s="376"/>
      <c r="DB73" s="376"/>
      <c r="DC73" s="376"/>
      <c r="DD73" s="376"/>
      <c r="DE73" s="377"/>
      <c r="DF73" s="378"/>
      <c r="DG73" s="378"/>
      <c r="DH73" s="379"/>
      <c r="DI73" s="379"/>
      <c r="DJ73" s="379"/>
      <c r="DK73" s="380"/>
      <c r="DL73" s="381"/>
      <c r="DM73" s="382"/>
      <c r="DN73" s="383"/>
      <c r="DO73" s="372"/>
      <c r="DP73" s="373"/>
      <c r="DQ73" s="376"/>
      <c r="DR73" s="376"/>
      <c r="DS73" s="376"/>
      <c r="DT73" s="376"/>
      <c r="DU73" s="376"/>
      <c r="DV73" s="377"/>
      <c r="DW73" s="378"/>
      <c r="DX73" s="378"/>
      <c r="DY73" s="379"/>
      <c r="DZ73" s="379"/>
      <c r="EA73" s="379"/>
      <c r="EB73" s="380"/>
      <c r="EC73" s="381"/>
      <c r="ED73" s="382"/>
      <c r="EE73" s="383"/>
      <c r="EF73" s="372"/>
      <c r="EG73" s="373"/>
      <c r="EH73" s="376"/>
      <c r="EI73" s="376"/>
      <c r="EJ73" s="376"/>
      <c r="EK73" s="376"/>
      <c r="EL73" s="376"/>
      <c r="EM73" s="377"/>
      <c r="EN73" s="378"/>
      <c r="EO73" s="378"/>
      <c r="EP73" s="379"/>
      <c r="EQ73" s="379"/>
      <c r="ER73" s="379"/>
      <c r="ES73" s="380"/>
      <c r="ET73" s="381"/>
      <c r="EU73" s="382"/>
      <c r="EV73" s="383"/>
      <c r="EW73" s="372"/>
      <c r="EX73" s="373"/>
      <c r="EY73" s="376"/>
      <c r="EZ73" s="376"/>
      <c r="FA73" s="376"/>
      <c r="FB73" s="376"/>
      <c r="FC73" s="376"/>
      <c r="FD73" s="377"/>
      <c r="FE73" s="378"/>
      <c r="FF73" s="378"/>
      <c r="FG73" s="379"/>
      <c r="FH73" s="379"/>
      <c r="FI73" s="379"/>
      <c r="FJ73" s="380"/>
      <c r="FK73" s="381"/>
      <c r="FL73" s="382"/>
      <c r="FM73" s="383"/>
      <c r="FN73" s="372"/>
      <c r="FO73" s="373"/>
    </row>
    <row r="74" spans="1:171" ht="12.6" customHeight="1">
      <c r="A74" s="172" t="s">
        <v>265</v>
      </c>
      <c r="B74" s="376"/>
      <c r="C74" s="376"/>
      <c r="D74" s="376"/>
      <c r="E74" s="376"/>
      <c r="F74" s="376"/>
      <c r="G74" s="365"/>
      <c r="H74" s="366"/>
      <c r="I74" s="366"/>
      <c r="J74" s="367"/>
      <c r="K74" s="367"/>
      <c r="L74" s="367"/>
      <c r="M74" s="368"/>
      <c r="N74" s="369"/>
      <c r="O74" s="370"/>
      <c r="P74" s="371"/>
      <c r="Q74" s="374"/>
      <c r="R74" s="375"/>
      <c r="S74" s="376"/>
      <c r="T74" s="376"/>
      <c r="U74" s="376"/>
      <c r="V74" s="376"/>
      <c r="W74" s="376"/>
      <c r="X74" s="365"/>
      <c r="Y74" s="366"/>
      <c r="Z74" s="366"/>
      <c r="AA74" s="367"/>
      <c r="AB74" s="367"/>
      <c r="AC74" s="367"/>
      <c r="AD74" s="368"/>
      <c r="AE74" s="369"/>
      <c r="AF74" s="370"/>
      <c r="AG74" s="371"/>
      <c r="AH74" s="374"/>
      <c r="AI74" s="375"/>
      <c r="AJ74" s="376"/>
      <c r="AK74" s="376"/>
      <c r="AL74" s="376"/>
      <c r="AM74" s="376"/>
      <c r="AN74" s="376"/>
      <c r="AO74" s="365"/>
      <c r="AP74" s="366"/>
      <c r="AQ74" s="366"/>
      <c r="AR74" s="367"/>
      <c r="AS74" s="367"/>
      <c r="AT74" s="367"/>
      <c r="AU74" s="368"/>
      <c r="AV74" s="369"/>
      <c r="AW74" s="370"/>
      <c r="AX74" s="371"/>
      <c r="AY74" s="374"/>
      <c r="AZ74" s="375"/>
      <c r="BA74" s="376"/>
      <c r="BB74" s="376"/>
      <c r="BC74" s="376"/>
      <c r="BD74" s="376"/>
      <c r="BE74" s="376"/>
      <c r="BF74" s="365"/>
      <c r="BG74" s="366"/>
      <c r="BH74" s="366"/>
      <c r="BI74" s="367"/>
      <c r="BJ74" s="367"/>
      <c r="BK74" s="367"/>
      <c r="BL74" s="368"/>
      <c r="BM74" s="369"/>
      <c r="BN74" s="370"/>
      <c r="BO74" s="371"/>
      <c r="BP74" s="374"/>
      <c r="BQ74" s="375"/>
      <c r="BR74" s="376"/>
      <c r="BS74" s="376"/>
      <c r="BT74" s="376"/>
      <c r="BU74" s="376"/>
      <c r="BV74" s="376"/>
      <c r="BW74" s="365"/>
      <c r="BX74" s="366"/>
      <c r="BY74" s="366"/>
      <c r="BZ74" s="367"/>
      <c r="CA74" s="367"/>
      <c r="CB74" s="367"/>
      <c r="CC74" s="368"/>
      <c r="CD74" s="369"/>
      <c r="CE74" s="370"/>
      <c r="CF74" s="371"/>
      <c r="CG74" s="374"/>
      <c r="CH74" s="375"/>
      <c r="CI74" s="376"/>
      <c r="CJ74" s="376"/>
      <c r="CK74" s="376"/>
      <c r="CL74" s="376"/>
      <c r="CM74" s="376"/>
      <c r="CN74" s="365"/>
      <c r="CO74" s="366"/>
      <c r="CP74" s="366"/>
      <c r="CQ74" s="367"/>
      <c r="CR74" s="367"/>
      <c r="CS74" s="367"/>
      <c r="CT74" s="368"/>
      <c r="CU74" s="369"/>
      <c r="CV74" s="370"/>
      <c r="CW74" s="371"/>
      <c r="CX74" s="374"/>
      <c r="CY74" s="375"/>
      <c r="CZ74" s="376"/>
      <c r="DA74" s="376"/>
      <c r="DB74" s="376"/>
      <c r="DC74" s="376"/>
      <c r="DD74" s="376"/>
      <c r="DE74" s="365"/>
      <c r="DF74" s="366"/>
      <c r="DG74" s="366"/>
      <c r="DH74" s="367"/>
      <c r="DI74" s="367"/>
      <c r="DJ74" s="367"/>
      <c r="DK74" s="368"/>
      <c r="DL74" s="369"/>
      <c r="DM74" s="370"/>
      <c r="DN74" s="371"/>
      <c r="DO74" s="374"/>
      <c r="DP74" s="375"/>
      <c r="DQ74" s="376"/>
      <c r="DR74" s="376"/>
      <c r="DS74" s="376"/>
      <c r="DT74" s="376"/>
      <c r="DU74" s="376"/>
      <c r="DV74" s="365"/>
      <c r="DW74" s="366"/>
      <c r="DX74" s="366"/>
      <c r="DY74" s="367"/>
      <c r="DZ74" s="367"/>
      <c r="EA74" s="367"/>
      <c r="EB74" s="368"/>
      <c r="EC74" s="369"/>
      <c r="ED74" s="370"/>
      <c r="EE74" s="371"/>
      <c r="EF74" s="374"/>
      <c r="EG74" s="375"/>
      <c r="EH74" s="376"/>
      <c r="EI74" s="376"/>
      <c r="EJ74" s="376"/>
      <c r="EK74" s="376"/>
      <c r="EL74" s="376"/>
      <c r="EM74" s="365"/>
      <c r="EN74" s="366"/>
      <c r="EO74" s="366"/>
      <c r="EP74" s="367"/>
      <c r="EQ74" s="367"/>
      <c r="ER74" s="367"/>
      <c r="ES74" s="368"/>
      <c r="ET74" s="369"/>
      <c r="EU74" s="370"/>
      <c r="EV74" s="371"/>
      <c r="EW74" s="374"/>
      <c r="EX74" s="375"/>
      <c r="EY74" s="376"/>
      <c r="EZ74" s="376"/>
      <c r="FA74" s="376"/>
      <c r="FB74" s="376"/>
      <c r="FC74" s="376"/>
      <c r="FD74" s="365"/>
      <c r="FE74" s="366"/>
      <c r="FF74" s="366"/>
      <c r="FG74" s="367"/>
      <c r="FH74" s="367"/>
      <c r="FI74" s="367"/>
      <c r="FJ74" s="368"/>
      <c r="FK74" s="369"/>
      <c r="FL74" s="370"/>
      <c r="FM74" s="371"/>
      <c r="FN74" s="374"/>
      <c r="FO74" s="375"/>
    </row>
    <row r="75" spans="1:171" ht="12.6" customHeight="1">
      <c r="A75" s="174" t="s">
        <v>305</v>
      </c>
      <c r="B75" s="376"/>
      <c r="C75" s="376"/>
      <c r="D75" s="376"/>
      <c r="E75" s="376"/>
      <c r="F75" s="376"/>
      <c r="G75" s="377"/>
      <c r="H75" s="378"/>
      <c r="I75" s="378"/>
      <c r="J75" s="379"/>
      <c r="K75" s="379"/>
      <c r="L75" s="379"/>
      <c r="M75" s="380"/>
      <c r="N75" s="381"/>
      <c r="O75" s="382"/>
      <c r="P75" s="383"/>
      <c r="Q75" s="372"/>
      <c r="R75" s="373"/>
      <c r="S75" s="376"/>
      <c r="T75" s="376"/>
      <c r="U75" s="376"/>
      <c r="V75" s="376"/>
      <c r="W75" s="376"/>
      <c r="X75" s="377"/>
      <c r="Y75" s="378"/>
      <c r="Z75" s="378"/>
      <c r="AA75" s="379"/>
      <c r="AB75" s="379"/>
      <c r="AC75" s="379"/>
      <c r="AD75" s="380"/>
      <c r="AE75" s="381"/>
      <c r="AF75" s="382"/>
      <c r="AG75" s="383"/>
      <c r="AH75" s="372"/>
      <c r="AI75" s="373"/>
      <c r="AJ75" s="376"/>
      <c r="AK75" s="376"/>
      <c r="AL75" s="376"/>
      <c r="AM75" s="376"/>
      <c r="AN75" s="376"/>
      <c r="AO75" s="377"/>
      <c r="AP75" s="378"/>
      <c r="AQ75" s="378"/>
      <c r="AR75" s="379"/>
      <c r="AS75" s="379"/>
      <c r="AT75" s="379"/>
      <c r="AU75" s="380"/>
      <c r="AV75" s="381"/>
      <c r="AW75" s="382"/>
      <c r="AX75" s="383"/>
      <c r="AY75" s="372"/>
      <c r="AZ75" s="373"/>
      <c r="BA75" s="376"/>
      <c r="BB75" s="376"/>
      <c r="BC75" s="376"/>
      <c r="BD75" s="376"/>
      <c r="BE75" s="376"/>
      <c r="BF75" s="377"/>
      <c r="BG75" s="378"/>
      <c r="BH75" s="378"/>
      <c r="BI75" s="379"/>
      <c r="BJ75" s="379"/>
      <c r="BK75" s="379"/>
      <c r="BL75" s="380"/>
      <c r="BM75" s="381"/>
      <c r="BN75" s="382"/>
      <c r="BO75" s="383"/>
      <c r="BP75" s="372"/>
      <c r="BQ75" s="373"/>
      <c r="BR75" s="376"/>
      <c r="BS75" s="376"/>
      <c r="BT75" s="376"/>
      <c r="BU75" s="376"/>
      <c r="BV75" s="376"/>
      <c r="BW75" s="377"/>
      <c r="BX75" s="378"/>
      <c r="BY75" s="378"/>
      <c r="BZ75" s="379"/>
      <c r="CA75" s="379"/>
      <c r="CB75" s="379"/>
      <c r="CC75" s="380"/>
      <c r="CD75" s="381"/>
      <c r="CE75" s="382"/>
      <c r="CF75" s="383"/>
      <c r="CG75" s="372"/>
      <c r="CH75" s="373"/>
      <c r="CI75" s="376"/>
      <c r="CJ75" s="376"/>
      <c r="CK75" s="376"/>
      <c r="CL75" s="376"/>
      <c r="CM75" s="376"/>
      <c r="CN75" s="377"/>
      <c r="CO75" s="378"/>
      <c r="CP75" s="378"/>
      <c r="CQ75" s="379"/>
      <c r="CR75" s="379"/>
      <c r="CS75" s="379"/>
      <c r="CT75" s="380"/>
      <c r="CU75" s="381"/>
      <c r="CV75" s="382"/>
      <c r="CW75" s="383"/>
      <c r="CX75" s="372"/>
      <c r="CY75" s="373"/>
      <c r="CZ75" s="376"/>
      <c r="DA75" s="376"/>
      <c r="DB75" s="376"/>
      <c r="DC75" s="376"/>
      <c r="DD75" s="376"/>
      <c r="DE75" s="377"/>
      <c r="DF75" s="378"/>
      <c r="DG75" s="378"/>
      <c r="DH75" s="379"/>
      <c r="DI75" s="379"/>
      <c r="DJ75" s="379"/>
      <c r="DK75" s="380"/>
      <c r="DL75" s="381"/>
      <c r="DM75" s="382"/>
      <c r="DN75" s="383"/>
      <c r="DO75" s="372"/>
      <c r="DP75" s="373"/>
      <c r="DQ75" s="376"/>
      <c r="DR75" s="376"/>
      <c r="DS75" s="376"/>
      <c r="DT75" s="376"/>
      <c r="DU75" s="376"/>
      <c r="DV75" s="377"/>
      <c r="DW75" s="378"/>
      <c r="DX75" s="378"/>
      <c r="DY75" s="379"/>
      <c r="DZ75" s="379"/>
      <c r="EA75" s="379"/>
      <c r="EB75" s="380"/>
      <c r="EC75" s="381"/>
      <c r="ED75" s="382"/>
      <c r="EE75" s="383"/>
      <c r="EF75" s="372"/>
      <c r="EG75" s="373"/>
      <c r="EH75" s="376"/>
      <c r="EI75" s="376"/>
      <c r="EJ75" s="376"/>
      <c r="EK75" s="376"/>
      <c r="EL75" s="376"/>
      <c r="EM75" s="377"/>
      <c r="EN75" s="378"/>
      <c r="EO75" s="378"/>
      <c r="EP75" s="379"/>
      <c r="EQ75" s="379"/>
      <c r="ER75" s="379"/>
      <c r="ES75" s="380"/>
      <c r="ET75" s="381"/>
      <c r="EU75" s="382"/>
      <c r="EV75" s="383"/>
      <c r="EW75" s="372"/>
      <c r="EX75" s="373"/>
      <c r="EY75" s="376"/>
      <c r="EZ75" s="376"/>
      <c r="FA75" s="376"/>
      <c r="FB75" s="376"/>
      <c r="FC75" s="376"/>
      <c r="FD75" s="377"/>
      <c r="FE75" s="378"/>
      <c r="FF75" s="378"/>
      <c r="FG75" s="379"/>
      <c r="FH75" s="379"/>
      <c r="FI75" s="379"/>
      <c r="FJ75" s="380"/>
      <c r="FK75" s="381"/>
      <c r="FL75" s="382"/>
      <c r="FM75" s="383"/>
      <c r="FN75" s="372"/>
      <c r="FO75" s="373"/>
    </row>
    <row r="76" spans="1:171" ht="12.6" customHeight="1">
      <c r="A76" s="172" t="s">
        <v>265</v>
      </c>
      <c r="B76" s="376"/>
      <c r="C76" s="376"/>
      <c r="D76" s="376"/>
      <c r="E76" s="376"/>
      <c r="F76" s="376"/>
      <c r="G76" s="365"/>
      <c r="H76" s="366"/>
      <c r="I76" s="366"/>
      <c r="J76" s="367"/>
      <c r="K76" s="367"/>
      <c r="L76" s="367"/>
      <c r="M76" s="368"/>
      <c r="N76" s="369"/>
      <c r="O76" s="370"/>
      <c r="P76" s="371"/>
      <c r="Q76" s="374"/>
      <c r="R76" s="375"/>
      <c r="S76" s="376"/>
      <c r="T76" s="376"/>
      <c r="U76" s="376"/>
      <c r="V76" s="376"/>
      <c r="W76" s="376"/>
      <c r="X76" s="365"/>
      <c r="Y76" s="366"/>
      <c r="Z76" s="366"/>
      <c r="AA76" s="367"/>
      <c r="AB76" s="367"/>
      <c r="AC76" s="367"/>
      <c r="AD76" s="368"/>
      <c r="AE76" s="369"/>
      <c r="AF76" s="370"/>
      <c r="AG76" s="371"/>
      <c r="AH76" s="374"/>
      <c r="AI76" s="375"/>
      <c r="AJ76" s="376"/>
      <c r="AK76" s="376"/>
      <c r="AL76" s="376"/>
      <c r="AM76" s="376"/>
      <c r="AN76" s="376"/>
      <c r="AO76" s="365"/>
      <c r="AP76" s="366"/>
      <c r="AQ76" s="366"/>
      <c r="AR76" s="367"/>
      <c r="AS76" s="367"/>
      <c r="AT76" s="367"/>
      <c r="AU76" s="368"/>
      <c r="AV76" s="369"/>
      <c r="AW76" s="370"/>
      <c r="AX76" s="371"/>
      <c r="AY76" s="374"/>
      <c r="AZ76" s="375"/>
      <c r="BA76" s="376"/>
      <c r="BB76" s="376"/>
      <c r="BC76" s="376"/>
      <c r="BD76" s="376"/>
      <c r="BE76" s="376"/>
      <c r="BF76" s="365"/>
      <c r="BG76" s="366"/>
      <c r="BH76" s="366"/>
      <c r="BI76" s="367"/>
      <c r="BJ76" s="367"/>
      <c r="BK76" s="367"/>
      <c r="BL76" s="368"/>
      <c r="BM76" s="369"/>
      <c r="BN76" s="370"/>
      <c r="BO76" s="371"/>
      <c r="BP76" s="374"/>
      <c r="BQ76" s="375"/>
      <c r="BR76" s="376"/>
      <c r="BS76" s="376"/>
      <c r="BT76" s="376"/>
      <c r="BU76" s="376"/>
      <c r="BV76" s="376"/>
      <c r="BW76" s="365"/>
      <c r="BX76" s="366"/>
      <c r="BY76" s="366"/>
      <c r="BZ76" s="367"/>
      <c r="CA76" s="367"/>
      <c r="CB76" s="367"/>
      <c r="CC76" s="368"/>
      <c r="CD76" s="369"/>
      <c r="CE76" s="370"/>
      <c r="CF76" s="371"/>
      <c r="CG76" s="374"/>
      <c r="CH76" s="375"/>
      <c r="CI76" s="376"/>
      <c r="CJ76" s="376"/>
      <c r="CK76" s="376"/>
      <c r="CL76" s="376"/>
      <c r="CM76" s="376"/>
      <c r="CN76" s="365"/>
      <c r="CO76" s="366"/>
      <c r="CP76" s="366"/>
      <c r="CQ76" s="367"/>
      <c r="CR76" s="367"/>
      <c r="CS76" s="367"/>
      <c r="CT76" s="368"/>
      <c r="CU76" s="369"/>
      <c r="CV76" s="370"/>
      <c r="CW76" s="371"/>
      <c r="CX76" s="374"/>
      <c r="CY76" s="375"/>
      <c r="CZ76" s="376"/>
      <c r="DA76" s="376"/>
      <c r="DB76" s="376"/>
      <c r="DC76" s="376"/>
      <c r="DD76" s="376"/>
      <c r="DE76" s="365"/>
      <c r="DF76" s="366"/>
      <c r="DG76" s="366"/>
      <c r="DH76" s="367"/>
      <c r="DI76" s="367"/>
      <c r="DJ76" s="367"/>
      <c r="DK76" s="368"/>
      <c r="DL76" s="369"/>
      <c r="DM76" s="370"/>
      <c r="DN76" s="371"/>
      <c r="DO76" s="374"/>
      <c r="DP76" s="375"/>
      <c r="DQ76" s="376"/>
      <c r="DR76" s="376"/>
      <c r="DS76" s="376"/>
      <c r="DT76" s="376"/>
      <c r="DU76" s="376"/>
      <c r="DV76" s="365"/>
      <c r="DW76" s="366"/>
      <c r="DX76" s="366"/>
      <c r="DY76" s="367"/>
      <c r="DZ76" s="367"/>
      <c r="EA76" s="367"/>
      <c r="EB76" s="368"/>
      <c r="EC76" s="369"/>
      <c r="ED76" s="370"/>
      <c r="EE76" s="371"/>
      <c r="EF76" s="374"/>
      <c r="EG76" s="375"/>
      <c r="EH76" s="376"/>
      <c r="EI76" s="376"/>
      <c r="EJ76" s="376"/>
      <c r="EK76" s="376"/>
      <c r="EL76" s="376"/>
      <c r="EM76" s="365"/>
      <c r="EN76" s="366"/>
      <c r="EO76" s="366"/>
      <c r="EP76" s="367"/>
      <c r="EQ76" s="367"/>
      <c r="ER76" s="367"/>
      <c r="ES76" s="368"/>
      <c r="ET76" s="369"/>
      <c r="EU76" s="370"/>
      <c r="EV76" s="371"/>
      <c r="EW76" s="374"/>
      <c r="EX76" s="375"/>
      <c r="EY76" s="376"/>
      <c r="EZ76" s="376"/>
      <c r="FA76" s="376"/>
      <c r="FB76" s="376"/>
      <c r="FC76" s="376"/>
      <c r="FD76" s="365"/>
      <c r="FE76" s="366"/>
      <c r="FF76" s="366"/>
      <c r="FG76" s="367"/>
      <c r="FH76" s="367"/>
      <c r="FI76" s="367"/>
      <c r="FJ76" s="368"/>
      <c r="FK76" s="369"/>
      <c r="FL76" s="370"/>
      <c r="FM76" s="371"/>
      <c r="FN76" s="374"/>
      <c r="FO76" s="375"/>
    </row>
    <row r="77" spans="1:171" ht="12.6" customHeight="1">
      <c r="A77" s="174" t="s">
        <v>306</v>
      </c>
      <c r="B77" s="376"/>
      <c r="C77" s="376"/>
      <c r="D77" s="376"/>
      <c r="E77" s="376"/>
      <c r="F77" s="376"/>
      <c r="G77" s="377"/>
      <c r="H77" s="378"/>
      <c r="I77" s="378"/>
      <c r="J77" s="379"/>
      <c r="K77" s="379"/>
      <c r="L77" s="379"/>
      <c r="M77" s="380"/>
      <c r="N77" s="381"/>
      <c r="O77" s="382"/>
      <c r="P77" s="383"/>
      <c r="Q77" s="372"/>
      <c r="R77" s="373"/>
      <c r="S77" s="376"/>
      <c r="T77" s="376"/>
      <c r="U77" s="376"/>
      <c r="V77" s="376"/>
      <c r="W77" s="376"/>
      <c r="X77" s="377"/>
      <c r="Y77" s="378"/>
      <c r="Z77" s="378"/>
      <c r="AA77" s="379"/>
      <c r="AB77" s="379"/>
      <c r="AC77" s="379"/>
      <c r="AD77" s="380"/>
      <c r="AE77" s="381"/>
      <c r="AF77" s="382"/>
      <c r="AG77" s="383"/>
      <c r="AH77" s="372"/>
      <c r="AI77" s="373"/>
      <c r="AJ77" s="376"/>
      <c r="AK77" s="376"/>
      <c r="AL77" s="376"/>
      <c r="AM77" s="376"/>
      <c r="AN77" s="376"/>
      <c r="AO77" s="377"/>
      <c r="AP77" s="378"/>
      <c r="AQ77" s="378"/>
      <c r="AR77" s="379"/>
      <c r="AS77" s="379"/>
      <c r="AT77" s="379"/>
      <c r="AU77" s="380"/>
      <c r="AV77" s="381"/>
      <c r="AW77" s="382"/>
      <c r="AX77" s="383"/>
      <c r="AY77" s="372"/>
      <c r="AZ77" s="373"/>
      <c r="BA77" s="376"/>
      <c r="BB77" s="376"/>
      <c r="BC77" s="376"/>
      <c r="BD77" s="376"/>
      <c r="BE77" s="376"/>
      <c r="BF77" s="377"/>
      <c r="BG77" s="378"/>
      <c r="BH77" s="378"/>
      <c r="BI77" s="379"/>
      <c r="BJ77" s="379"/>
      <c r="BK77" s="379"/>
      <c r="BL77" s="380"/>
      <c r="BM77" s="381"/>
      <c r="BN77" s="382"/>
      <c r="BO77" s="383"/>
      <c r="BP77" s="372"/>
      <c r="BQ77" s="373"/>
      <c r="BR77" s="376"/>
      <c r="BS77" s="376"/>
      <c r="BT77" s="376"/>
      <c r="BU77" s="376"/>
      <c r="BV77" s="376"/>
      <c r="BW77" s="377"/>
      <c r="BX77" s="378"/>
      <c r="BY77" s="378"/>
      <c r="BZ77" s="379"/>
      <c r="CA77" s="379"/>
      <c r="CB77" s="379"/>
      <c r="CC77" s="380"/>
      <c r="CD77" s="381"/>
      <c r="CE77" s="382"/>
      <c r="CF77" s="383"/>
      <c r="CG77" s="372"/>
      <c r="CH77" s="373"/>
      <c r="CI77" s="376"/>
      <c r="CJ77" s="376"/>
      <c r="CK77" s="376"/>
      <c r="CL77" s="376"/>
      <c r="CM77" s="376"/>
      <c r="CN77" s="377"/>
      <c r="CO77" s="378"/>
      <c r="CP77" s="378"/>
      <c r="CQ77" s="379"/>
      <c r="CR77" s="379"/>
      <c r="CS77" s="379"/>
      <c r="CT77" s="380"/>
      <c r="CU77" s="381"/>
      <c r="CV77" s="382"/>
      <c r="CW77" s="383"/>
      <c r="CX77" s="372"/>
      <c r="CY77" s="373"/>
      <c r="CZ77" s="376"/>
      <c r="DA77" s="376"/>
      <c r="DB77" s="376"/>
      <c r="DC77" s="376"/>
      <c r="DD77" s="376"/>
      <c r="DE77" s="377"/>
      <c r="DF77" s="378"/>
      <c r="DG77" s="378"/>
      <c r="DH77" s="379"/>
      <c r="DI77" s="379"/>
      <c r="DJ77" s="379"/>
      <c r="DK77" s="380"/>
      <c r="DL77" s="381"/>
      <c r="DM77" s="382"/>
      <c r="DN77" s="383"/>
      <c r="DO77" s="372"/>
      <c r="DP77" s="373"/>
      <c r="DQ77" s="376"/>
      <c r="DR77" s="376"/>
      <c r="DS77" s="376"/>
      <c r="DT77" s="376"/>
      <c r="DU77" s="376"/>
      <c r="DV77" s="377"/>
      <c r="DW77" s="378"/>
      <c r="DX77" s="378"/>
      <c r="DY77" s="379"/>
      <c r="DZ77" s="379"/>
      <c r="EA77" s="379"/>
      <c r="EB77" s="380"/>
      <c r="EC77" s="381"/>
      <c r="ED77" s="382"/>
      <c r="EE77" s="383"/>
      <c r="EF77" s="372"/>
      <c r="EG77" s="373"/>
      <c r="EH77" s="376"/>
      <c r="EI77" s="376"/>
      <c r="EJ77" s="376"/>
      <c r="EK77" s="376"/>
      <c r="EL77" s="376"/>
      <c r="EM77" s="377"/>
      <c r="EN77" s="378"/>
      <c r="EO77" s="378"/>
      <c r="EP77" s="379"/>
      <c r="EQ77" s="379"/>
      <c r="ER77" s="379"/>
      <c r="ES77" s="380"/>
      <c r="ET77" s="381"/>
      <c r="EU77" s="382"/>
      <c r="EV77" s="383"/>
      <c r="EW77" s="372"/>
      <c r="EX77" s="373"/>
      <c r="EY77" s="376"/>
      <c r="EZ77" s="376"/>
      <c r="FA77" s="376"/>
      <c r="FB77" s="376"/>
      <c r="FC77" s="376"/>
      <c r="FD77" s="377"/>
      <c r="FE77" s="378"/>
      <c r="FF77" s="378"/>
      <c r="FG77" s="379"/>
      <c r="FH77" s="379"/>
      <c r="FI77" s="379"/>
      <c r="FJ77" s="380"/>
      <c r="FK77" s="381"/>
      <c r="FL77" s="382"/>
      <c r="FM77" s="383"/>
      <c r="FN77" s="372"/>
      <c r="FO77" s="373"/>
    </row>
    <row r="78" spans="1:171" ht="12.6" customHeight="1">
      <c r="A78" s="172" t="s">
        <v>265</v>
      </c>
      <c r="B78" s="376"/>
      <c r="C78" s="376"/>
      <c r="D78" s="376"/>
      <c r="E78" s="376"/>
      <c r="F78" s="376"/>
      <c r="G78" s="365"/>
      <c r="H78" s="366"/>
      <c r="I78" s="366"/>
      <c r="J78" s="367"/>
      <c r="K78" s="367"/>
      <c r="L78" s="367"/>
      <c r="M78" s="368"/>
      <c r="N78" s="369"/>
      <c r="O78" s="370"/>
      <c r="P78" s="371"/>
      <c r="Q78" s="374"/>
      <c r="R78" s="375"/>
      <c r="S78" s="376"/>
      <c r="T78" s="376"/>
      <c r="U78" s="376"/>
      <c r="V78" s="376"/>
      <c r="W78" s="376"/>
      <c r="X78" s="365"/>
      <c r="Y78" s="366"/>
      <c r="Z78" s="366"/>
      <c r="AA78" s="367"/>
      <c r="AB78" s="367"/>
      <c r="AC78" s="367"/>
      <c r="AD78" s="368"/>
      <c r="AE78" s="369"/>
      <c r="AF78" s="370"/>
      <c r="AG78" s="371"/>
      <c r="AH78" s="374"/>
      <c r="AI78" s="375"/>
      <c r="AJ78" s="376"/>
      <c r="AK78" s="376"/>
      <c r="AL78" s="376"/>
      <c r="AM78" s="376"/>
      <c r="AN78" s="376"/>
      <c r="AO78" s="365"/>
      <c r="AP78" s="366"/>
      <c r="AQ78" s="366"/>
      <c r="AR78" s="367"/>
      <c r="AS78" s="367"/>
      <c r="AT78" s="367"/>
      <c r="AU78" s="368"/>
      <c r="AV78" s="369"/>
      <c r="AW78" s="370"/>
      <c r="AX78" s="371"/>
      <c r="AY78" s="374"/>
      <c r="AZ78" s="375"/>
      <c r="BA78" s="376"/>
      <c r="BB78" s="376"/>
      <c r="BC78" s="376"/>
      <c r="BD78" s="376"/>
      <c r="BE78" s="376"/>
      <c r="BF78" s="365"/>
      <c r="BG78" s="366"/>
      <c r="BH78" s="366"/>
      <c r="BI78" s="367"/>
      <c r="BJ78" s="367"/>
      <c r="BK78" s="367"/>
      <c r="BL78" s="368"/>
      <c r="BM78" s="369"/>
      <c r="BN78" s="370"/>
      <c r="BO78" s="371"/>
      <c r="BP78" s="374"/>
      <c r="BQ78" s="375"/>
      <c r="BR78" s="376"/>
      <c r="BS78" s="376"/>
      <c r="BT78" s="376"/>
      <c r="BU78" s="376"/>
      <c r="BV78" s="376"/>
      <c r="BW78" s="365"/>
      <c r="BX78" s="366"/>
      <c r="BY78" s="366"/>
      <c r="BZ78" s="367"/>
      <c r="CA78" s="367"/>
      <c r="CB78" s="367"/>
      <c r="CC78" s="368"/>
      <c r="CD78" s="369"/>
      <c r="CE78" s="370"/>
      <c r="CF78" s="371"/>
      <c r="CG78" s="374"/>
      <c r="CH78" s="375"/>
      <c r="CI78" s="376"/>
      <c r="CJ78" s="376"/>
      <c r="CK78" s="376"/>
      <c r="CL78" s="376"/>
      <c r="CM78" s="376"/>
      <c r="CN78" s="365"/>
      <c r="CO78" s="366"/>
      <c r="CP78" s="366"/>
      <c r="CQ78" s="367"/>
      <c r="CR78" s="367"/>
      <c r="CS78" s="367"/>
      <c r="CT78" s="368"/>
      <c r="CU78" s="369"/>
      <c r="CV78" s="370"/>
      <c r="CW78" s="371"/>
      <c r="CX78" s="374"/>
      <c r="CY78" s="375"/>
      <c r="CZ78" s="376"/>
      <c r="DA78" s="376"/>
      <c r="DB78" s="376"/>
      <c r="DC78" s="376"/>
      <c r="DD78" s="376"/>
      <c r="DE78" s="365"/>
      <c r="DF78" s="366"/>
      <c r="DG78" s="366"/>
      <c r="DH78" s="367"/>
      <c r="DI78" s="367"/>
      <c r="DJ78" s="367"/>
      <c r="DK78" s="368"/>
      <c r="DL78" s="369"/>
      <c r="DM78" s="370"/>
      <c r="DN78" s="371"/>
      <c r="DO78" s="374"/>
      <c r="DP78" s="375"/>
      <c r="DQ78" s="376"/>
      <c r="DR78" s="376"/>
      <c r="DS78" s="376"/>
      <c r="DT78" s="376"/>
      <c r="DU78" s="376"/>
      <c r="DV78" s="365"/>
      <c r="DW78" s="366"/>
      <c r="DX78" s="366"/>
      <c r="DY78" s="367"/>
      <c r="DZ78" s="367"/>
      <c r="EA78" s="367"/>
      <c r="EB78" s="368"/>
      <c r="EC78" s="369"/>
      <c r="ED78" s="370"/>
      <c r="EE78" s="371"/>
      <c r="EF78" s="374"/>
      <c r="EG78" s="375"/>
      <c r="EH78" s="376"/>
      <c r="EI78" s="376"/>
      <c r="EJ78" s="376"/>
      <c r="EK78" s="376"/>
      <c r="EL78" s="376"/>
      <c r="EM78" s="365"/>
      <c r="EN78" s="366"/>
      <c r="EO78" s="366"/>
      <c r="EP78" s="367"/>
      <c r="EQ78" s="367"/>
      <c r="ER78" s="367"/>
      <c r="ES78" s="368"/>
      <c r="ET78" s="369"/>
      <c r="EU78" s="370"/>
      <c r="EV78" s="371"/>
      <c r="EW78" s="374"/>
      <c r="EX78" s="375"/>
      <c r="EY78" s="376"/>
      <c r="EZ78" s="376"/>
      <c r="FA78" s="376"/>
      <c r="FB78" s="376"/>
      <c r="FC78" s="376"/>
      <c r="FD78" s="365"/>
      <c r="FE78" s="366"/>
      <c r="FF78" s="366"/>
      <c r="FG78" s="367"/>
      <c r="FH78" s="367"/>
      <c r="FI78" s="367"/>
      <c r="FJ78" s="368"/>
      <c r="FK78" s="369"/>
      <c r="FL78" s="370"/>
      <c r="FM78" s="371"/>
      <c r="FN78" s="374"/>
      <c r="FO78" s="375"/>
    </row>
    <row r="79" spans="1:171" ht="12.6" customHeight="1">
      <c r="A79" s="174" t="s">
        <v>307</v>
      </c>
      <c r="B79" s="376"/>
      <c r="C79" s="376"/>
      <c r="D79" s="376"/>
      <c r="E79" s="376"/>
      <c r="F79" s="376"/>
      <c r="G79" s="377"/>
      <c r="H79" s="378"/>
      <c r="I79" s="378"/>
      <c r="J79" s="379"/>
      <c r="K79" s="379"/>
      <c r="L79" s="379"/>
      <c r="M79" s="380"/>
      <c r="N79" s="381"/>
      <c r="O79" s="382"/>
      <c r="P79" s="383"/>
      <c r="Q79" s="372"/>
      <c r="R79" s="373"/>
      <c r="S79" s="376"/>
      <c r="T79" s="376"/>
      <c r="U79" s="376"/>
      <c r="V79" s="376"/>
      <c r="W79" s="376"/>
      <c r="X79" s="377"/>
      <c r="Y79" s="378"/>
      <c r="Z79" s="378"/>
      <c r="AA79" s="379"/>
      <c r="AB79" s="379"/>
      <c r="AC79" s="379"/>
      <c r="AD79" s="380"/>
      <c r="AE79" s="381"/>
      <c r="AF79" s="382"/>
      <c r="AG79" s="383"/>
      <c r="AH79" s="372"/>
      <c r="AI79" s="373"/>
      <c r="AJ79" s="376"/>
      <c r="AK79" s="376"/>
      <c r="AL79" s="376"/>
      <c r="AM79" s="376"/>
      <c r="AN79" s="376"/>
      <c r="AO79" s="377"/>
      <c r="AP79" s="378"/>
      <c r="AQ79" s="378"/>
      <c r="AR79" s="379"/>
      <c r="AS79" s="379"/>
      <c r="AT79" s="379"/>
      <c r="AU79" s="380"/>
      <c r="AV79" s="381"/>
      <c r="AW79" s="382"/>
      <c r="AX79" s="383"/>
      <c r="AY79" s="372"/>
      <c r="AZ79" s="373"/>
      <c r="BA79" s="376"/>
      <c r="BB79" s="376"/>
      <c r="BC79" s="376"/>
      <c r="BD79" s="376"/>
      <c r="BE79" s="376"/>
      <c r="BF79" s="377"/>
      <c r="BG79" s="378"/>
      <c r="BH79" s="378"/>
      <c r="BI79" s="379"/>
      <c r="BJ79" s="379"/>
      <c r="BK79" s="379"/>
      <c r="BL79" s="380"/>
      <c r="BM79" s="381"/>
      <c r="BN79" s="382"/>
      <c r="BO79" s="383"/>
      <c r="BP79" s="372"/>
      <c r="BQ79" s="373"/>
      <c r="BR79" s="376"/>
      <c r="BS79" s="376"/>
      <c r="BT79" s="376"/>
      <c r="BU79" s="376"/>
      <c r="BV79" s="376"/>
      <c r="BW79" s="377"/>
      <c r="BX79" s="378"/>
      <c r="BY79" s="378"/>
      <c r="BZ79" s="379"/>
      <c r="CA79" s="379"/>
      <c r="CB79" s="379"/>
      <c r="CC79" s="380"/>
      <c r="CD79" s="381"/>
      <c r="CE79" s="382"/>
      <c r="CF79" s="383"/>
      <c r="CG79" s="372"/>
      <c r="CH79" s="373"/>
      <c r="CI79" s="376"/>
      <c r="CJ79" s="376"/>
      <c r="CK79" s="376"/>
      <c r="CL79" s="376"/>
      <c r="CM79" s="376"/>
      <c r="CN79" s="377"/>
      <c r="CO79" s="378"/>
      <c r="CP79" s="378"/>
      <c r="CQ79" s="379"/>
      <c r="CR79" s="379"/>
      <c r="CS79" s="379"/>
      <c r="CT79" s="380"/>
      <c r="CU79" s="381"/>
      <c r="CV79" s="382"/>
      <c r="CW79" s="383"/>
      <c r="CX79" s="372"/>
      <c r="CY79" s="373"/>
      <c r="CZ79" s="376"/>
      <c r="DA79" s="376"/>
      <c r="DB79" s="376"/>
      <c r="DC79" s="376"/>
      <c r="DD79" s="376"/>
      <c r="DE79" s="377"/>
      <c r="DF79" s="378"/>
      <c r="DG79" s="378"/>
      <c r="DH79" s="379"/>
      <c r="DI79" s="379"/>
      <c r="DJ79" s="379"/>
      <c r="DK79" s="380"/>
      <c r="DL79" s="381"/>
      <c r="DM79" s="382"/>
      <c r="DN79" s="383"/>
      <c r="DO79" s="372"/>
      <c r="DP79" s="373"/>
      <c r="DQ79" s="376"/>
      <c r="DR79" s="376"/>
      <c r="DS79" s="376"/>
      <c r="DT79" s="376"/>
      <c r="DU79" s="376"/>
      <c r="DV79" s="377"/>
      <c r="DW79" s="378"/>
      <c r="DX79" s="378"/>
      <c r="DY79" s="379"/>
      <c r="DZ79" s="379"/>
      <c r="EA79" s="379"/>
      <c r="EB79" s="380"/>
      <c r="EC79" s="381"/>
      <c r="ED79" s="382"/>
      <c r="EE79" s="383"/>
      <c r="EF79" s="372"/>
      <c r="EG79" s="373"/>
      <c r="EH79" s="376"/>
      <c r="EI79" s="376"/>
      <c r="EJ79" s="376"/>
      <c r="EK79" s="376"/>
      <c r="EL79" s="376"/>
      <c r="EM79" s="377"/>
      <c r="EN79" s="378"/>
      <c r="EO79" s="378"/>
      <c r="EP79" s="379"/>
      <c r="EQ79" s="379"/>
      <c r="ER79" s="379"/>
      <c r="ES79" s="380"/>
      <c r="ET79" s="381"/>
      <c r="EU79" s="382"/>
      <c r="EV79" s="383"/>
      <c r="EW79" s="372"/>
      <c r="EX79" s="373"/>
      <c r="EY79" s="376"/>
      <c r="EZ79" s="376"/>
      <c r="FA79" s="376"/>
      <c r="FB79" s="376"/>
      <c r="FC79" s="376"/>
      <c r="FD79" s="377"/>
      <c r="FE79" s="378"/>
      <c r="FF79" s="378"/>
      <c r="FG79" s="379"/>
      <c r="FH79" s="379"/>
      <c r="FI79" s="379"/>
      <c r="FJ79" s="380"/>
      <c r="FK79" s="381"/>
      <c r="FL79" s="382"/>
      <c r="FM79" s="383"/>
      <c r="FN79" s="372"/>
      <c r="FO79" s="373"/>
    </row>
    <row r="80" spans="1:171" ht="12.6" customHeight="1">
      <c r="A80" s="172" t="s">
        <v>265</v>
      </c>
      <c r="B80" s="376"/>
      <c r="C80" s="376"/>
      <c r="D80" s="376"/>
      <c r="E80" s="376"/>
      <c r="F80" s="376"/>
      <c r="G80" s="365"/>
      <c r="H80" s="366"/>
      <c r="I80" s="366"/>
      <c r="J80" s="367"/>
      <c r="K80" s="367"/>
      <c r="L80" s="367"/>
      <c r="M80" s="368"/>
      <c r="N80" s="369"/>
      <c r="O80" s="370"/>
      <c r="P80" s="371"/>
      <c r="Q80" s="374"/>
      <c r="R80" s="375"/>
      <c r="S80" s="376"/>
      <c r="T80" s="376"/>
      <c r="U80" s="376"/>
      <c r="V80" s="376"/>
      <c r="W80" s="376"/>
      <c r="X80" s="365"/>
      <c r="Y80" s="366"/>
      <c r="Z80" s="366"/>
      <c r="AA80" s="367"/>
      <c r="AB80" s="367"/>
      <c r="AC80" s="367"/>
      <c r="AD80" s="368"/>
      <c r="AE80" s="369"/>
      <c r="AF80" s="370"/>
      <c r="AG80" s="371"/>
      <c r="AH80" s="374"/>
      <c r="AI80" s="375"/>
      <c r="AJ80" s="376"/>
      <c r="AK80" s="376"/>
      <c r="AL80" s="376"/>
      <c r="AM80" s="376"/>
      <c r="AN80" s="376"/>
      <c r="AO80" s="365"/>
      <c r="AP80" s="366"/>
      <c r="AQ80" s="366"/>
      <c r="AR80" s="367"/>
      <c r="AS80" s="367"/>
      <c r="AT80" s="367"/>
      <c r="AU80" s="368"/>
      <c r="AV80" s="369"/>
      <c r="AW80" s="370"/>
      <c r="AX80" s="371"/>
      <c r="AY80" s="374"/>
      <c r="AZ80" s="375"/>
      <c r="BA80" s="376"/>
      <c r="BB80" s="376"/>
      <c r="BC80" s="376"/>
      <c r="BD80" s="376"/>
      <c r="BE80" s="376"/>
      <c r="BF80" s="365"/>
      <c r="BG80" s="366"/>
      <c r="BH80" s="366"/>
      <c r="BI80" s="367"/>
      <c r="BJ80" s="367"/>
      <c r="BK80" s="367"/>
      <c r="BL80" s="368"/>
      <c r="BM80" s="369"/>
      <c r="BN80" s="370"/>
      <c r="BO80" s="371"/>
      <c r="BP80" s="374"/>
      <c r="BQ80" s="375"/>
      <c r="BR80" s="376"/>
      <c r="BS80" s="376"/>
      <c r="BT80" s="376"/>
      <c r="BU80" s="376"/>
      <c r="BV80" s="376"/>
      <c r="BW80" s="365"/>
      <c r="BX80" s="366"/>
      <c r="BY80" s="366"/>
      <c r="BZ80" s="367"/>
      <c r="CA80" s="367"/>
      <c r="CB80" s="367"/>
      <c r="CC80" s="368"/>
      <c r="CD80" s="369"/>
      <c r="CE80" s="370"/>
      <c r="CF80" s="371"/>
      <c r="CG80" s="374"/>
      <c r="CH80" s="375"/>
      <c r="CI80" s="376"/>
      <c r="CJ80" s="376"/>
      <c r="CK80" s="376"/>
      <c r="CL80" s="376"/>
      <c r="CM80" s="376"/>
      <c r="CN80" s="365"/>
      <c r="CO80" s="366"/>
      <c r="CP80" s="366"/>
      <c r="CQ80" s="367"/>
      <c r="CR80" s="367"/>
      <c r="CS80" s="367"/>
      <c r="CT80" s="368"/>
      <c r="CU80" s="369"/>
      <c r="CV80" s="370"/>
      <c r="CW80" s="371"/>
      <c r="CX80" s="374"/>
      <c r="CY80" s="375"/>
      <c r="CZ80" s="376"/>
      <c r="DA80" s="376"/>
      <c r="DB80" s="376"/>
      <c r="DC80" s="376"/>
      <c r="DD80" s="376"/>
      <c r="DE80" s="365"/>
      <c r="DF80" s="366"/>
      <c r="DG80" s="366"/>
      <c r="DH80" s="367"/>
      <c r="DI80" s="367"/>
      <c r="DJ80" s="367"/>
      <c r="DK80" s="368"/>
      <c r="DL80" s="369"/>
      <c r="DM80" s="370"/>
      <c r="DN80" s="371"/>
      <c r="DO80" s="374"/>
      <c r="DP80" s="375"/>
      <c r="DQ80" s="376"/>
      <c r="DR80" s="376"/>
      <c r="DS80" s="376"/>
      <c r="DT80" s="376"/>
      <c r="DU80" s="376"/>
      <c r="DV80" s="365"/>
      <c r="DW80" s="366"/>
      <c r="DX80" s="366"/>
      <c r="DY80" s="367"/>
      <c r="DZ80" s="367"/>
      <c r="EA80" s="367"/>
      <c r="EB80" s="368"/>
      <c r="EC80" s="369"/>
      <c r="ED80" s="370"/>
      <c r="EE80" s="371"/>
      <c r="EF80" s="374"/>
      <c r="EG80" s="375"/>
      <c r="EH80" s="376"/>
      <c r="EI80" s="376"/>
      <c r="EJ80" s="376"/>
      <c r="EK80" s="376"/>
      <c r="EL80" s="376"/>
      <c r="EM80" s="365"/>
      <c r="EN80" s="366"/>
      <c r="EO80" s="366"/>
      <c r="EP80" s="367"/>
      <c r="EQ80" s="367"/>
      <c r="ER80" s="367"/>
      <c r="ES80" s="368"/>
      <c r="ET80" s="369"/>
      <c r="EU80" s="370"/>
      <c r="EV80" s="371"/>
      <c r="EW80" s="374"/>
      <c r="EX80" s="375"/>
      <c r="EY80" s="376"/>
      <c r="EZ80" s="376"/>
      <c r="FA80" s="376"/>
      <c r="FB80" s="376"/>
      <c r="FC80" s="376"/>
      <c r="FD80" s="365"/>
      <c r="FE80" s="366"/>
      <c r="FF80" s="366"/>
      <c r="FG80" s="367"/>
      <c r="FH80" s="367"/>
      <c r="FI80" s="367"/>
      <c r="FJ80" s="368"/>
      <c r="FK80" s="369"/>
      <c r="FL80" s="370"/>
      <c r="FM80" s="371"/>
      <c r="FN80" s="374"/>
      <c r="FO80" s="375"/>
    </row>
    <row r="81" spans="1:171" ht="12.6" customHeight="1">
      <c r="A81" s="174" t="s">
        <v>308</v>
      </c>
      <c r="B81" s="376"/>
      <c r="C81" s="376"/>
      <c r="D81" s="376"/>
      <c r="E81" s="376"/>
      <c r="F81" s="376"/>
      <c r="G81" s="377"/>
      <c r="H81" s="378"/>
      <c r="I81" s="378"/>
      <c r="J81" s="379"/>
      <c r="K81" s="379"/>
      <c r="L81" s="379"/>
      <c r="M81" s="380"/>
      <c r="N81" s="381"/>
      <c r="O81" s="382"/>
      <c r="P81" s="383"/>
      <c r="Q81" s="372"/>
      <c r="R81" s="373"/>
      <c r="S81" s="376"/>
      <c r="T81" s="376"/>
      <c r="U81" s="376"/>
      <c r="V81" s="376"/>
      <c r="W81" s="376"/>
      <c r="X81" s="377"/>
      <c r="Y81" s="378"/>
      <c r="Z81" s="378"/>
      <c r="AA81" s="379"/>
      <c r="AB81" s="379"/>
      <c r="AC81" s="379"/>
      <c r="AD81" s="380"/>
      <c r="AE81" s="381"/>
      <c r="AF81" s="382"/>
      <c r="AG81" s="383"/>
      <c r="AH81" s="372"/>
      <c r="AI81" s="373"/>
      <c r="AJ81" s="376"/>
      <c r="AK81" s="376"/>
      <c r="AL81" s="376"/>
      <c r="AM81" s="376"/>
      <c r="AN81" s="376"/>
      <c r="AO81" s="377"/>
      <c r="AP81" s="378"/>
      <c r="AQ81" s="378"/>
      <c r="AR81" s="379"/>
      <c r="AS81" s="379"/>
      <c r="AT81" s="379"/>
      <c r="AU81" s="380"/>
      <c r="AV81" s="381"/>
      <c r="AW81" s="382"/>
      <c r="AX81" s="383"/>
      <c r="AY81" s="372"/>
      <c r="AZ81" s="373"/>
      <c r="BA81" s="376"/>
      <c r="BB81" s="376"/>
      <c r="BC81" s="376"/>
      <c r="BD81" s="376"/>
      <c r="BE81" s="376"/>
      <c r="BF81" s="377"/>
      <c r="BG81" s="378"/>
      <c r="BH81" s="378"/>
      <c r="BI81" s="379"/>
      <c r="BJ81" s="379"/>
      <c r="BK81" s="379"/>
      <c r="BL81" s="380"/>
      <c r="BM81" s="381"/>
      <c r="BN81" s="382"/>
      <c r="BO81" s="383"/>
      <c r="BP81" s="372"/>
      <c r="BQ81" s="373"/>
      <c r="BR81" s="376"/>
      <c r="BS81" s="376"/>
      <c r="BT81" s="376"/>
      <c r="BU81" s="376"/>
      <c r="BV81" s="376"/>
      <c r="BW81" s="377"/>
      <c r="BX81" s="378"/>
      <c r="BY81" s="378"/>
      <c r="BZ81" s="379"/>
      <c r="CA81" s="379"/>
      <c r="CB81" s="379"/>
      <c r="CC81" s="380"/>
      <c r="CD81" s="381"/>
      <c r="CE81" s="382"/>
      <c r="CF81" s="383"/>
      <c r="CG81" s="372"/>
      <c r="CH81" s="373"/>
      <c r="CI81" s="376"/>
      <c r="CJ81" s="376"/>
      <c r="CK81" s="376"/>
      <c r="CL81" s="376"/>
      <c r="CM81" s="376"/>
      <c r="CN81" s="377"/>
      <c r="CO81" s="378"/>
      <c r="CP81" s="378"/>
      <c r="CQ81" s="379"/>
      <c r="CR81" s="379"/>
      <c r="CS81" s="379"/>
      <c r="CT81" s="380"/>
      <c r="CU81" s="381"/>
      <c r="CV81" s="382"/>
      <c r="CW81" s="383"/>
      <c r="CX81" s="372"/>
      <c r="CY81" s="373"/>
      <c r="CZ81" s="376"/>
      <c r="DA81" s="376"/>
      <c r="DB81" s="376"/>
      <c r="DC81" s="376"/>
      <c r="DD81" s="376"/>
      <c r="DE81" s="377"/>
      <c r="DF81" s="378"/>
      <c r="DG81" s="378"/>
      <c r="DH81" s="379"/>
      <c r="DI81" s="379"/>
      <c r="DJ81" s="379"/>
      <c r="DK81" s="380"/>
      <c r="DL81" s="381"/>
      <c r="DM81" s="382"/>
      <c r="DN81" s="383"/>
      <c r="DO81" s="372"/>
      <c r="DP81" s="373"/>
      <c r="DQ81" s="376"/>
      <c r="DR81" s="376"/>
      <c r="DS81" s="376"/>
      <c r="DT81" s="376"/>
      <c r="DU81" s="376"/>
      <c r="DV81" s="377"/>
      <c r="DW81" s="378"/>
      <c r="DX81" s="378"/>
      <c r="DY81" s="379"/>
      <c r="DZ81" s="379"/>
      <c r="EA81" s="379"/>
      <c r="EB81" s="380"/>
      <c r="EC81" s="381"/>
      <c r="ED81" s="382"/>
      <c r="EE81" s="383"/>
      <c r="EF81" s="372"/>
      <c r="EG81" s="373"/>
      <c r="EH81" s="376"/>
      <c r="EI81" s="376"/>
      <c r="EJ81" s="376"/>
      <c r="EK81" s="376"/>
      <c r="EL81" s="376"/>
      <c r="EM81" s="377"/>
      <c r="EN81" s="378"/>
      <c r="EO81" s="378"/>
      <c r="EP81" s="379"/>
      <c r="EQ81" s="379"/>
      <c r="ER81" s="379"/>
      <c r="ES81" s="380"/>
      <c r="ET81" s="381"/>
      <c r="EU81" s="382"/>
      <c r="EV81" s="383"/>
      <c r="EW81" s="372"/>
      <c r="EX81" s="373"/>
      <c r="EY81" s="376"/>
      <c r="EZ81" s="376"/>
      <c r="FA81" s="376"/>
      <c r="FB81" s="376"/>
      <c r="FC81" s="376"/>
      <c r="FD81" s="377"/>
      <c r="FE81" s="378"/>
      <c r="FF81" s="378"/>
      <c r="FG81" s="379"/>
      <c r="FH81" s="379"/>
      <c r="FI81" s="379"/>
      <c r="FJ81" s="380"/>
      <c r="FK81" s="381"/>
      <c r="FL81" s="382"/>
      <c r="FM81" s="383"/>
      <c r="FN81" s="372"/>
      <c r="FO81" s="373"/>
    </row>
    <row r="82" spans="1:171" ht="12.6" customHeight="1">
      <c r="A82" s="172" t="s">
        <v>265</v>
      </c>
      <c r="B82" s="376"/>
      <c r="C82" s="376"/>
      <c r="D82" s="376"/>
      <c r="E82" s="376"/>
      <c r="F82" s="376"/>
      <c r="G82" s="365"/>
      <c r="H82" s="366"/>
      <c r="I82" s="366"/>
      <c r="J82" s="367"/>
      <c r="K82" s="367"/>
      <c r="L82" s="367"/>
      <c r="M82" s="368"/>
      <c r="N82" s="369"/>
      <c r="O82" s="370"/>
      <c r="P82" s="371"/>
      <c r="Q82" s="374"/>
      <c r="R82" s="375"/>
      <c r="S82" s="376"/>
      <c r="T82" s="376"/>
      <c r="U82" s="376"/>
      <c r="V82" s="376"/>
      <c r="W82" s="376"/>
      <c r="X82" s="365"/>
      <c r="Y82" s="366"/>
      <c r="Z82" s="366"/>
      <c r="AA82" s="367"/>
      <c r="AB82" s="367"/>
      <c r="AC82" s="367"/>
      <c r="AD82" s="368"/>
      <c r="AE82" s="369"/>
      <c r="AF82" s="370"/>
      <c r="AG82" s="371"/>
      <c r="AH82" s="374"/>
      <c r="AI82" s="375"/>
      <c r="AJ82" s="376"/>
      <c r="AK82" s="376"/>
      <c r="AL82" s="376"/>
      <c r="AM82" s="376"/>
      <c r="AN82" s="376"/>
      <c r="AO82" s="365"/>
      <c r="AP82" s="366"/>
      <c r="AQ82" s="366"/>
      <c r="AR82" s="367"/>
      <c r="AS82" s="367"/>
      <c r="AT82" s="367"/>
      <c r="AU82" s="368"/>
      <c r="AV82" s="369"/>
      <c r="AW82" s="370"/>
      <c r="AX82" s="371"/>
      <c r="AY82" s="374"/>
      <c r="AZ82" s="375"/>
      <c r="BA82" s="376"/>
      <c r="BB82" s="376"/>
      <c r="BC82" s="376"/>
      <c r="BD82" s="376"/>
      <c r="BE82" s="376"/>
      <c r="BF82" s="365"/>
      <c r="BG82" s="366"/>
      <c r="BH82" s="366"/>
      <c r="BI82" s="367"/>
      <c r="BJ82" s="367"/>
      <c r="BK82" s="367"/>
      <c r="BL82" s="368"/>
      <c r="BM82" s="369"/>
      <c r="BN82" s="370"/>
      <c r="BO82" s="371"/>
      <c r="BP82" s="374"/>
      <c r="BQ82" s="375"/>
      <c r="BR82" s="376"/>
      <c r="BS82" s="376"/>
      <c r="BT82" s="376"/>
      <c r="BU82" s="376"/>
      <c r="BV82" s="376"/>
      <c r="BW82" s="365"/>
      <c r="BX82" s="366"/>
      <c r="BY82" s="366"/>
      <c r="BZ82" s="367"/>
      <c r="CA82" s="367"/>
      <c r="CB82" s="367"/>
      <c r="CC82" s="368"/>
      <c r="CD82" s="369"/>
      <c r="CE82" s="370"/>
      <c r="CF82" s="371"/>
      <c r="CG82" s="374"/>
      <c r="CH82" s="375"/>
      <c r="CI82" s="376"/>
      <c r="CJ82" s="376"/>
      <c r="CK82" s="376"/>
      <c r="CL82" s="376"/>
      <c r="CM82" s="376"/>
      <c r="CN82" s="365"/>
      <c r="CO82" s="366"/>
      <c r="CP82" s="366"/>
      <c r="CQ82" s="367"/>
      <c r="CR82" s="367"/>
      <c r="CS82" s="367"/>
      <c r="CT82" s="368"/>
      <c r="CU82" s="369"/>
      <c r="CV82" s="370"/>
      <c r="CW82" s="371"/>
      <c r="CX82" s="374"/>
      <c r="CY82" s="375"/>
      <c r="CZ82" s="376"/>
      <c r="DA82" s="376"/>
      <c r="DB82" s="376"/>
      <c r="DC82" s="376"/>
      <c r="DD82" s="376"/>
      <c r="DE82" s="365"/>
      <c r="DF82" s="366"/>
      <c r="DG82" s="366"/>
      <c r="DH82" s="367"/>
      <c r="DI82" s="367"/>
      <c r="DJ82" s="367"/>
      <c r="DK82" s="368"/>
      <c r="DL82" s="369"/>
      <c r="DM82" s="370"/>
      <c r="DN82" s="371"/>
      <c r="DO82" s="374"/>
      <c r="DP82" s="375"/>
      <c r="DQ82" s="376"/>
      <c r="DR82" s="376"/>
      <c r="DS82" s="376"/>
      <c r="DT82" s="376"/>
      <c r="DU82" s="376"/>
      <c r="DV82" s="365"/>
      <c r="DW82" s="366"/>
      <c r="DX82" s="366"/>
      <c r="DY82" s="367"/>
      <c r="DZ82" s="367"/>
      <c r="EA82" s="367"/>
      <c r="EB82" s="368"/>
      <c r="EC82" s="369"/>
      <c r="ED82" s="370"/>
      <c r="EE82" s="371"/>
      <c r="EF82" s="374"/>
      <c r="EG82" s="375"/>
      <c r="EH82" s="376"/>
      <c r="EI82" s="376"/>
      <c r="EJ82" s="376"/>
      <c r="EK82" s="376"/>
      <c r="EL82" s="376"/>
      <c r="EM82" s="365"/>
      <c r="EN82" s="366"/>
      <c r="EO82" s="366"/>
      <c r="EP82" s="367"/>
      <c r="EQ82" s="367"/>
      <c r="ER82" s="367"/>
      <c r="ES82" s="368"/>
      <c r="ET82" s="369"/>
      <c r="EU82" s="370"/>
      <c r="EV82" s="371"/>
      <c r="EW82" s="374"/>
      <c r="EX82" s="375"/>
      <c r="EY82" s="376"/>
      <c r="EZ82" s="376"/>
      <c r="FA82" s="376"/>
      <c r="FB82" s="376"/>
      <c r="FC82" s="376"/>
      <c r="FD82" s="365"/>
      <c r="FE82" s="366"/>
      <c r="FF82" s="366"/>
      <c r="FG82" s="367"/>
      <c r="FH82" s="367"/>
      <c r="FI82" s="367"/>
      <c r="FJ82" s="368"/>
      <c r="FK82" s="369"/>
      <c r="FL82" s="370"/>
      <c r="FM82" s="371"/>
      <c r="FN82" s="374"/>
      <c r="FO82" s="375"/>
    </row>
    <row r="83" spans="1:171" ht="12.6" customHeight="1">
      <c r="A83" s="174" t="s">
        <v>309</v>
      </c>
      <c r="B83" s="376"/>
      <c r="C83" s="376"/>
      <c r="D83" s="376"/>
      <c r="E83" s="376"/>
      <c r="F83" s="376"/>
      <c r="G83" s="377"/>
      <c r="H83" s="378"/>
      <c r="I83" s="378"/>
      <c r="J83" s="379"/>
      <c r="K83" s="379"/>
      <c r="L83" s="379"/>
      <c r="M83" s="380"/>
      <c r="N83" s="381"/>
      <c r="O83" s="382"/>
      <c r="P83" s="383"/>
      <c r="Q83" s="372"/>
      <c r="R83" s="373"/>
      <c r="S83" s="376"/>
      <c r="T83" s="376"/>
      <c r="U83" s="376"/>
      <c r="V83" s="376"/>
      <c r="W83" s="376"/>
      <c r="X83" s="377"/>
      <c r="Y83" s="378"/>
      <c r="Z83" s="378"/>
      <c r="AA83" s="379"/>
      <c r="AB83" s="379"/>
      <c r="AC83" s="379"/>
      <c r="AD83" s="380"/>
      <c r="AE83" s="381"/>
      <c r="AF83" s="382"/>
      <c r="AG83" s="383"/>
      <c r="AH83" s="372"/>
      <c r="AI83" s="373"/>
      <c r="AJ83" s="376"/>
      <c r="AK83" s="376"/>
      <c r="AL83" s="376"/>
      <c r="AM83" s="376"/>
      <c r="AN83" s="376"/>
      <c r="AO83" s="377"/>
      <c r="AP83" s="378"/>
      <c r="AQ83" s="378"/>
      <c r="AR83" s="379"/>
      <c r="AS83" s="379"/>
      <c r="AT83" s="379"/>
      <c r="AU83" s="380"/>
      <c r="AV83" s="381"/>
      <c r="AW83" s="382"/>
      <c r="AX83" s="383"/>
      <c r="AY83" s="372"/>
      <c r="AZ83" s="373"/>
      <c r="BA83" s="376"/>
      <c r="BB83" s="376"/>
      <c r="BC83" s="376"/>
      <c r="BD83" s="376"/>
      <c r="BE83" s="376"/>
      <c r="BF83" s="377"/>
      <c r="BG83" s="378"/>
      <c r="BH83" s="378"/>
      <c r="BI83" s="379"/>
      <c r="BJ83" s="379"/>
      <c r="BK83" s="379"/>
      <c r="BL83" s="380"/>
      <c r="BM83" s="381"/>
      <c r="BN83" s="382"/>
      <c r="BO83" s="383"/>
      <c r="BP83" s="372"/>
      <c r="BQ83" s="373"/>
      <c r="BR83" s="376"/>
      <c r="BS83" s="376"/>
      <c r="BT83" s="376"/>
      <c r="BU83" s="376"/>
      <c r="BV83" s="376"/>
      <c r="BW83" s="377"/>
      <c r="BX83" s="378"/>
      <c r="BY83" s="378"/>
      <c r="BZ83" s="379"/>
      <c r="CA83" s="379"/>
      <c r="CB83" s="379"/>
      <c r="CC83" s="380"/>
      <c r="CD83" s="381"/>
      <c r="CE83" s="382"/>
      <c r="CF83" s="383"/>
      <c r="CG83" s="372"/>
      <c r="CH83" s="373"/>
      <c r="CI83" s="376"/>
      <c r="CJ83" s="376"/>
      <c r="CK83" s="376"/>
      <c r="CL83" s="376"/>
      <c r="CM83" s="376"/>
      <c r="CN83" s="377"/>
      <c r="CO83" s="378"/>
      <c r="CP83" s="378"/>
      <c r="CQ83" s="379"/>
      <c r="CR83" s="379"/>
      <c r="CS83" s="379"/>
      <c r="CT83" s="380"/>
      <c r="CU83" s="381"/>
      <c r="CV83" s="382"/>
      <c r="CW83" s="383"/>
      <c r="CX83" s="372"/>
      <c r="CY83" s="373"/>
      <c r="CZ83" s="376"/>
      <c r="DA83" s="376"/>
      <c r="DB83" s="376"/>
      <c r="DC83" s="376"/>
      <c r="DD83" s="376"/>
      <c r="DE83" s="377"/>
      <c r="DF83" s="378"/>
      <c r="DG83" s="378"/>
      <c r="DH83" s="379"/>
      <c r="DI83" s="379"/>
      <c r="DJ83" s="379"/>
      <c r="DK83" s="380"/>
      <c r="DL83" s="381"/>
      <c r="DM83" s="382"/>
      <c r="DN83" s="383"/>
      <c r="DO83" s="372"/>
      <c r="DP83" s="373"/>
      <c r="DQ83" s="376"/>
      <c r="DR83" s="376"/>
      <c r="DS83" s="376"/>
      <c r="DT83" s="376"/>
      <c r="DU83" s="376"/>
      <c r="DV83" s="377"/>
      <c r="DW83" s="378"/>
      <c r="DX83" s="378"/>
      <c r="DY83" s="379"/>
      <c r="DZ83" s="379"/>
      <c r="EA83" s="379"/>
      <c r="EB83" s="380"/>
      <c r="EC83" s="381"/>
      <c r="ED83" s="382"/>
      <c r="EE83" s="383"/>
      <c r="EF83" s="372"/>
      <c r="EG83" s="373"/>
      <c r="EH83" s="376"/>
      <c r="EI83" s="376"/>
      <c r="EJ83" s="376"/>
      <c r="EK83" s="376"/>
      <c r="EL83" s="376"/>
      <c r="EM83" s="377"/>
      <c r="EN83" s="378"/>
      <c r="EO83" s="378"/>
      <c r="EP83" s="379"/>
      <c r="EQ83" s="379"/>
      <c r="ER83" s="379"/>
      <c r="ES83" s="380"/>
      <c r="ET83" s="381"/>
      <c r="EU83" s="382"/>
      <c r="EV83" s="383"/>
      <c r="EW83" s="372"/>
      <c r="EX83" s="373"/>
      <c r="EY83" s="376"/>
      <c r="EZ83" s="376"/>
      <c r="FA83" s="376"/>
      <c r="FB83" s="376"/>
      <c r="FC83" s="376"/>
      <c r="FD83" s="377"/>
      <c r="FE83" s="378"/>
      <c r="FF83" s="378"/>
      <c r="FG83" s="379"/>
      <c r="FH83" s="379"/>
      <c r="FI83" s="379"/>
      <c r="FJ83" s="380"/>
      <c r="FK83" s="381"/>
      <c r="FL83" s="382"/>
      <c r="FM83" s="383"/>
      <c r="FN83" s="372"/>
      <c r="FO83" s="373"/>
    </row>
    <row r="84" spans="1:171" ht="12.6" customHeight="1">
      <c r="A84" s="172" t="s">
        <v>265</v>
      </c>
      <c r="B84" s="376"/>
      <c r="C84" s="376"/>
      <c r="D84" s="376"/>
      <c r="E84" s="376"/>
      <c r="F84" s="376"/>
      <c r="G84" s="365"/>
      <c r="H84" s="366"/>
      <c r="I84" s="366"/>
      <c r="J84" s="367"/>
      <c r="K84" s="367"/>
      <c r="L84" s="367"/>
      <c r="M84" s="368"/>
      <c r="N84" s="369"/>
      <c r="O84" s="370"/>
      <c r="P84" s="371"/>
      <c r="Q84" s="374"/>
      <c r="R84" s="375"/>
      <c r="S84" s="376"/>
      <c r="T84" s="376"/>
      <c r="U84" s="376"/>
      <c r="V84" s="376"/>
      <c r="W84" s="376"/>
      <c r="X84" s="365"/>
      <c r="Y84" s="366"/>
      <c r="Z84" s="366"/>
      <c r="AA84" s="367"/>
      <c r="AB84" s="367"/>
      <c r="AC84" s="367"/>
      <c r="AD84" s="368"/>
      <c r="AE84" s="369"/>
      <c r="AF84" s="370"/>
      <c r="AG84" s="371"/>
      <c r="AH84" s="374"/>
      <c r="AI84" s="375"/>
      <c r="AJ84" s="376"/>
      <c r="AK84" s="376"/>
      <c r="AL84" s="376"/>
      <c r="AM84" s="376"/>
      <c r="AN84" s="376"/>
      <c r="AO84" s="365"/>
      <c r="AP84" s="366"/>
      <c r="AQ84" s="366"/>
      <c r="AR84" s="367"/>
      <c r="AS84" s="367"/>
      <c r="AT84" s="367"/>
      <c r="AU84" s="368"/>
      <c r="AV84" s="369"/>
      <c r="AW84" s="370"/>
      <c r="AX84" s="371"/>
      <c r="AY84" s="374"/>
      <c r="AZ84" s="375"/>
      <c r="BA84" s="376"/>
      <c r="BB84" s="376"/>
      <c r="BC84" s="376"/>
      <c r="BD84" s="376"/>
      <c r="BE84" s="376"/>
      <c r="BF84" s="365"/>
      <c r="BG84" s="366"/>
      <c r="BH84" s="366"/>
      <c r="BI84" s="367"/>
      <c r="BJ84" s="367"/>
      <c r="BK84" s="367"/>
      <c r="BL84" s="368"/>
      <c r="BM84" s="369"/>
      <c r="BN84" s="370"/>
      <c r="BO84" s="371"/>
      <c r="BP84" s="374"/>
      <c r="BQ84" s="375"/>
      <c r="BR84" s="376"/>
      <c r="BS84" s="376"/>
      <c r="BT84" s="376"/>
      <c r="BU84" s="376"/>
      <c r="BV84" s="376"/>
      <c r="BW84" s="365"/>
      <c r="BX84" s="366"/>
      <c r="BY84" s="366"/>
      <c r="BZ84" s="367"/>
      <c r="CA84" s="367"/>
      <c r="CB84" s="367"/>
      <c r="CC84" s="368"/>
      <c r="CD84" s="369"/>
      <c r="CE84" s="370"/>
      <c r="CF84" s="371"/>
      <c r="CG84" s="374"/>
      <c r="CH84" s="375"/>
      <c r="CI84" s="376"/>
      <c r="CJ84" s="376"/>
      <c r="CK84" s="376"/>
      <c r="CL84" s="376"/>
      <c r="CM84" s="376"/>
      <c r="CN84" s="365"/>
      <c r="CO84" s="366"/>
      <c r="CP84" s="366"/>
      <c r="CQ84" s="367"/>
      <c r="CR84" s="367"/>
      <c r="CS84" s="367"/>
      <c r="CT84" s="368"/>
      <c r="CU84" s="369"/>
      <c r="CV84" s="370"/>
      <c r="CW84" s="371"/>
      <c r="CX84" s="374"/>
      <c r="CY84" s="375"/>
      <c r="CZ84" s="376"/>
      <c r="DA84" s="376"/>
      <c r="DB84" s="376"/>
      <c r="DC84" s="376"/>
      <c r="DD84" s="376"/>
      <c r="DE84" s="365"/>
      <c r="DF84" s="366"/>
      <c r="DG84" s="366"/>
      <c r="DH84" s="367"/>
      <c r="DI84" s="367"/>
      <c r="DJ84" s="367"/>
      <c r="DK84" s="368"/>
      <c r="DL84" s="369"/>
      <c r="DM84" s="370"/>
      <c r="DN84" s="371"/>
      <c r="DO84" s="374"/>
      <c r="DP84" s="375"/>
      <c r="DQ84" s="376"/>
      <c r="DR84" s="376"/>
      <c r="DS84" s="376"/>
      <c r="DT84" s="376"/>
      <c r="DU84" s="376"/>
      <c r="DV84" s="365"/>
      <c r="DW84" s="366"/>
      <c r="DX84" s="366"/>
      <c r="DY84" s="367"/>
      <c r="DZ84" s="367"/>
      <c r="EA84" s="367"/>
      <c r="EB84" s="368"/>
      <c r="EC84" s="369"/>
      <c r="ED84" s="370"/>
      <c r="EE84" s="371"/>
      <c r="EF84" s="374"/>
      <c r="EG84" s="375"/>
      <c r="EH84" s="376"/>
      <c r="EI84" s="376"/>
      <c r="EJ84" s="376"/>
      <c r="EK84" s="376"/>
      <c r="EL84" s="376"/>
      <c r="EM84" s="365"/>
      <c r="EN84" s="366"/>
      <c r="EO84" s="366"/>
      <c r="EP84" s="367"/>
      <c r="EQ84" s="367"/>
      <c r="ER84" s="367"/>
      <c r="ES84" s="368"/>
      <c r="ET84" s="369"/>
      <c r="EU84" s="370"/>
      <c r="EV84" s="371"/>
      <c r="EW84" s="374"/>
      <c r="EX84" s="375"/>
      <c r="EY84" s="376"/>
      <c r="EZ84" s="376"/>
      <c r="FA84" s="376"/>
      <c r="FB84" s="376"/>
      <c r="FC84" s="376"/>
      <c r="FD84" s="365"/>
      <c r="FE84" s="366"/>
      <c r="FF84" s="366"/>
      <c r="FG84" s="367"/>
      <c r="FH84" s="367"/>
      <c r="FI84" s="367"/>
      <c r="FJ84" s="368"/>
      <c r="FK84" s="369"/>
      <c r="FL84" s="370"/>
      <c r="FM84" s="371"/>
      <c r="FN84" s="374"/>
      <c r="FO84" s="375"/>
    </row>
    <row r="85" spans="1:171" ht="12.6" customHeight="1">
      <c r="A85" s="174" t="s">
        <v>310</v>
      </c>
      <c r="B85" s="376"/>
      <c r="C85" s="376"/>
      <c r="D85" s="376"/>
      <c r="E85" s="376"/>
      <c r="F85" s="376"/>
      <c r="G85" s="377"/>
      <c r="H85" s="378"/>
      <c r="I85" s="378"/>
      <c r="J85" s="379"/>
      <c r="K85" s="379"/>
      <c r="L85" s="379"/>
      <c r="M85" s="380"/>
      <c r="N85" s="381"/>
      <c r="O85" s="382"/>
      <c r="P85" s="383"/>
      <c r="Q85" s="372"/>
      <c r="R85" s="373"/>
      <c r="S85" s="376"/>
      <c r="T85" s="376"/>
      <c r="U85" s="376"/>
      <c r="V85" s="376"/>
      <c r="W85" s="376"/>
      <c r="X85" s="377"/>
      <c r="Y85" s="378"/>
      <c r="Z85" s="378"/>
      <c r="AA85" s="379"/>
      <c r="AB85" s="379"/>
      <c r="AC85" s="379"/>
      <c r="AD85" s="380"/>
      <c r="AE85" s="381"/>
      <c r="AF85" s="382"/>
      <c r="AG85" s="383"/>
      <c r="AH85" s="372"/>
      <c r="AI85" s="373"/>
      <c r="AJ85" s="376"/>
      <c r="AK85" s="376"/>
      <c r="AL85" s="376"/>
      <c r="AM85" s="376"/>
      <c r="AN85" s="376"/>
      <c r="AO85" s="377"/>
      <c r="AP85" s="378"/>
      <c r="AQ85" s="378"/>
      <c r="AR85" s="379"/>
      <c r="AS85" s="379"/>
      <c r="AT85" s="379"/>
      <c r="AU85" s="380"/>
      <c r="AV85" s="381"/>
      <c r="AW85" s="382"/>
      <c r="AX85" s="383"/>
      <c r="AY85" s="372"/>
      <c r="AZ85" s="373"/>
      <c r="BA85" s="376"/>
      <c r="BB85" s="376"/>
      <c r="BC85" s="376"/>
      <c r="BD85" s="376"/>
      <c r="BE85" s="376"/>
      <c r="BF85" s="377"/>
      <c r="BG85" s="378"/>
      <c r="BH85" s="378"/>
      <c r="BI85" s="379"/>
      <c r="BJ85" s="379"/>
      <c r="BK85" s="379"/>
      <c r="BL85" s="380"/>
      <c r="BM85" s="381"/>
      <c r="BN85" s="382"/>
      <c r="BO85" s="383"/>
      <c r="BP85" s="372"/>
      <c r="BQ85" s="373"/>
      <c r="BR85" s="376"/>
      <c r="BS85" s="376"/>
      <c r="BT85" s="376"/>
      <c r="BU85" s="376"/>
      <c r="BV85" s="376"/>
      <c r="BW85" s="377"/>
      <c r="BX85" s="378"/>
      <c r="BY85" s="378"/>
      <c r="BZ85" s="379"/>
      <c r="CA85" s="379"/>
      <c r="CB85" s="379"/>
      <c r="CC85" s="380"/>
      <c r="CD85" s="381"/>
      <c r="CE85" s="382"/>
      <c r="CF85" s="383"/>
      <c r="CG85" s="372"/>
      <c r="CH85" s="373"/>
      <c r="CI85" s="376"/>
      <c r="CJ85" s="376"/>
      <c r="CK85" s="376"/>
      <c r="CL85" s="376"/>
      <c r="CM85" s="376"/>
      <c r="CN85" s="377"/>
      <c r="CO85" s="378"/>
      <c r="CP85" s="378"/>
      <c r="CQ85" s="379"/>
      <c r="CR85" s="379"/>
      <c r="CS85" s="379"/>
      <c r="CT85" s="380"/>
      <c r="CU85" s="381"/>
      <c r="CV85" s="382"/>
      <c r="CW85" s="383"/>
      <c r="CX85" s="372"/>
      <c r="CY85" s="373"/>
      <c r="CZ85" s="376"/>
      <c r="DA85" s="376"/>
      <c r="DB85" s="376"/>
      <c r="DC85" s="376"/>
      <c r="DD85" s="376"/>
      <c r="DE85" s="377"/>
      <c r="DF85" s="378"/>
      <c r="DG85" s="378"/>
      <c r="DH85" s="379"/>
      <c r="DI85" s="379"/>
      <c r="DJ85" s="379"/>
      <c r="DK85" s="380"/>
      <c r="DL85" s="381"/>
      <c r="DM85" s="382"/>
      <c r="DN85" s="383"/>
      <c r="DO85" s="372"/>
      <c r="DP85" s="373"/>
      <c r="DQ85" s="376"/>
      <c r="DR85" s="376"/>
      <c r="DS85" s="376"/>
      <c r="DT85" s="376"/>
      <c r="DU85" s="376"/>
      <c r="DV85" s="377"/>
      <c r="DW85" s="378"/>
      <c r="DX85" s="378"/>
      <c r="DY85" s="379"/>
      <c r="DZ85" s="379"/>
      <c r="EA85" s="379"/>
      <c r="EB85" s="380"/>
      <c r="EC85" s="381"/>
      <c r="ED85" s="382"/>
      <c r="EE85" s="383"/>
      <c r="EF85" s="372"/>
      <c r="EG85" s="373"/>
      <c r="EH85" s="376"/>
      <c r="EI85" s="376"/>
      <c r="EJ85" s="376"/>
      <c r="EK85" s="376"/>
      <c r="EL85" s="376"/>
      <c r="EM85" s="377"/>
      <c r="EN85" s="378"/>
      <c r="EO85" s="378"/>
      <c r="EP85" s="379"/>
      <c r="EQ85" s="379"/>
      <c r="ER85" s="379"/>
      <c r="ES85" s="380"/>
      <c r="ET85" s="381"/>
      <c r="EU85" s="382"/>
      <c r="EV85" s="383"/>
      <c r="EW85" s="372"/>
      <c r="EX85" s="373"/>
      <c r="EY85" s="376"/>
      <c r="EZ85" s="376"/>
      <c r="FA85" s="376"/>
      <c r="FB85" s="376"/>
      <c r="FC85" s="376"/>
      <c r="FD85" s="377"/>
      <c r="FE85" s="378"/>
      <c r="FF85" s="378"/>
      <c r="FG85" s="379"/>
      <c r="FH85" s="379"/>
      <c r="FI85" s="379"/>
      <c r="FJ85" s="380"/>
      <c r="FK85" s="381"/>
      <c r="FL85" s="382"/>
      <c r="FM85" s="383"/>
      <c r="FN85" s="372"/>
      <c r="FO85" s="373"/>
    </row>
    <row r="86" spans="1:171" ht="12.6" customHeight="1">
      <c r="A86" s="172" t="s">
        <v>265</v>
      </c>
      <c r="B86" s="376"/>
      <c r="C86" s="376"/>
      <c r="D86" s="376"/>
      <c r="E86" s="376"/>
      <c r="F86" s="376"/>
      <c r="G86" s="365"/>
      <c r="H86" s="366"/>
      <c r="I86" s="366"/>
      <c r="J86" s="367"/>
      <c r="K86" s="367"/>
      <c r="L86" s="367"/>
      <c r="M86" s="368"/>
      <c r="N86" s="369"/>
      <c r="O86" s="370"/>
      <c r="P86" s="371"/>
      <c r="Q86" s="374"/>
      <c r="R86" s="375"/>
      <c r="S86" s="376"/>
      <c r="T86" s="376"/>
      <c r="U86" s="376"/>
      <c r="V86" s="376"/>
      <c r="W86" s="376"/>
      <c r="X86" s="365"/>
      <c r="Y86" s="366"/>
      <c r="Z86" s="366"/>
      <c r="AA86" s="367"/>
      <c r="AB86" s="367"/>
      <c r="AC86" s="367"/>
      <c r="AD86" s="368"/>
      <c r="AE86" s="369"/>
      <c r="AF86" s="370"/>
      <c r="AG86" s="371"/>
      <c r="AH86" s="374"/>
      <c r="AI86" s="375"/>
      <c r="AJ86" s="376"/>
      <c r="AK86" s="376"/>
      <c r="AL86" s="376"/>
      <c r="AM86" s="376"/>
      <c r="AN86" s="376"/>
      <c r="AO86" s="365"/>
      <c r="AP86" s="366"/>
      <c r="AQ86" s="366"/>
      <c r="AR86" s="367"/>
      <c r="AS86" s="367"/>
      <c r="AT86" s="367"/>
      <c r="AU86" s="368"/>
      <c r="AV86" s="369"/>
      <c r="AW86" s="370"/>
      <c r="AX86" s="371"/>
      <c r="AY86" s="374"/>
      <c r="AZ86" s="375"/>
      <c r="BA86" s="376"/>
      <c r="BB86" s="376"/>
      <c r="BC86" s="376"/>
      <c r="BD86" s="376"/>
      <c r="BE86" s="376"/>
      <c r="BF86" s="365"/>
      <c r="BG86" s="366"/>
      <c r="BH86" s="366"/>
      <c r="BI86" s="367"/>
      <c r="BJ86" s="367"/>
      <c r="BK86" s="367"/>
      <c r="BL86" s="368"/>
      <c r="BM86" s="369"/>
      <c r="BN86" s="370"/>
      <c r="BO86" s="371"/>
      <c r="BP86" s="374"/>
      <c r="BQ86" s="375"/>
      <c r="BR86" s="376"/>
      <c r="BS86" s="376"/>
      <c r="BT86" s="376"/>
      <c r="BU86" s="376"/>
      <c r="BV86" s="376"/>
      <c r="BW86" s="365"/>
      <c r="BX86" s="366"/>
      <c r="BY86" s="366"/>
      <c r="BZ86" s="367"/>
      <c r="CA86" s="367"/>
      <c r="CB86" s="367"/>
      <c r="CC86" s="368"/>
      <c r="CD86" s="369"/>
      <c r="CE86" s="370"/>
      <c r="CF86" s="371"/>
      <c r="CG86" s="374"/>
      <c r="CH86" s="375"/>
      <c r="CI86" s="376"/>
      <c r="CJ86" s="376"/>
      <c r="CK86" s="376"/>
      <c r="CL86" s="376"/>
      <c r="CM86" s="376"/>
      <c r="CN86" s="365"/>
      <c r="CO86" s="366"/>
      <c r="CP86" s="366"/>
      <c r="CQ86" s="367"/>
      <c r="CR86" s="367"/>
      <c r="CS86" s="367"/>
      <c r="CT86" s="368"/>
      <c r="CU86" s="369"/>
      <c r="CV86" s="370"/>
      <c r="CW86" s="371"/>
      <c r="CX86" s="374"/>
      <c r="CY86" s="375"/>
      <c r="CZ86" s="376"/>
      <c r="DA86" s="376"/>
      <c r="DB86" s="376"/>
      <c r="DC86" s="376"/>
      <c r="DD86" s="376"/>
      <c r="DE86" s="365"/>
      <c r="DF86" s="366"/>
      <c r="DG86" s="366"/>
      <c r="DH86" s="367"/>
      <c r="DI86" s="367"/>
      <c r="DJ86" s="367"/>
      <c r="DK86" s="368"/>
      <c r="DL86" s="369"/>
      <c r="DM86" s="370"/>
      <c r="DN86" s="371"/>
      <c r="DO86" s="374"/>
      <c r="DP86" s="375"/>
      <c r="DQ86" s="376"/>
      <c r="DR86" s="376"/>
      <c r="DS86" s="376"/>
      <c r="DT86" s="376"/>
      <c r="DU86" s="376"/>
      <c r="DV86" s="365"/>
      <c r="DW86" s="366"/>
      <c r="DX86" s="366"/>
      <c r="DY86" s="367"/>
      <c r="DZ86" s="367"/>
      <c r="EA86" s="367"/>
      <c r="EB86" s="368"/>
      <c r="EC86" s="369"/>
      <c r="ED86" s="370"/>
      <c r="EE86" s="371"/>
      <c r="EF86" s="374"/>
      <c r="EG86" s="375"/>
      <c r="EH86" s="376"/>
      <c r="EI86" s="376"/>
      <c r="EJ86" s="376"/>
      <c r="EK86" s="376"/>
      <c r="EL86" s="376"/>
      <c r="EM86" s="365"/>
      <c r="EN86" s="366"/>
      <c r="EO86" s="366"/>
      <c r="EP86" s="367"/>
      <c r="EQ86" s="367"/>
      <c r="ER86" s="367"/>
      <c r="ES86" s="368"/>
      <c r="ET86" s="369"/>
      <c r="EU86" s="370"/>
      <c r="EV86" s="371"/>
      <c r="EW86" s="374"/>
      <c r="EX86" s="375"/>
      <c r="EY86" s="376"/>
      <c r="EZ86" s="376"/>
      <c r="FA86" s="376"/>
      <c r="FB86" s="376"/>
      <c r="FC86" s="376"/>
      <c r="FD86" s="365"/>
      <c r="FE86" s="366"/>
      <c r="FF86" s="366"/>
      <c r="FG86" s="367"/>
      <c r="FH86" s="367"/>
      <c r="FI86" s="367"/>
      <c r="FJ86" s="368"/>
      <c r="FK86" s="369"/>
      <c r="FL86" s="370"/>
      <c r="FM86" s="371"/>
      <c r="FN86" s="374"/>
      <c r="FO86" s="375"/>
    </row>
    <row r="87" spans="1:171" ht="12.6" customHeight="1">
      <c r="A87" s="174" t="s">
        <v>311</v>
      </c>
      <c r="B87" s="376"/>
      <c r="C87" s="376"/>
      <c r="D87" s="376"/>
      <c r="E87" s="376"/>
      <c r="F87" s="376"/>
      <c r="G87" s="377"/>
      <c r="H87" s="378"/>
      <c r="I87" s="378"/>
      <c r="J87" s="379"/>
      <c r="K87" s="379"/>
      <c r="L87" s="379"/>
      <c r="M87" s="380"/>
      <c r="N87" s="381"/>
      <c r="O87" s="382"/>
      <c r="P87" s="383"/>
      <c r="Q87" s="372"/>
      <c r="R87" s="373"/>
      <c r="S87" s="376"/>
      <c r="T87" s="376"/>
      <c r="U87" s="376"/>
      <c r="V87" s="376"/>
      <c r="W87" s="376"/>
      <c r="X87" s="377"/>
      <c r="Y87" s="378"/>
      <c r="Z87" s="378"/>
      <c r="AA87" s="379"/>
      <c r="AB87" s="379"/>
      <c r="AC87" s="379"/>
      <c r="AD87" s="380"/>
      <c r="AE87" s="381"/>
      <c r="AF87" s="382"/>
      <c r="AG87" s="383"/>
      <c r="AH87" s="372"/>
      <c r="AI87" s="373"/>
      <c r="AJ87" s="376"/>
      <c r="AK87" s="376"/>
      <c r="AL87" s="376"/>
      <c r="AM87" s="376"/>
      <c r="AN87" s="376"/>
      <c r="AO87" s="377"/>
      <c r="AP87" s="378"/>
      <c r="AQ87" s="378"/>
      <c r="AR87" s="379"/>
      <c r="AS87" s="379"/>
      <c r="AT87" s="379"/>
      <c r="AU87" s="380"/>
      <c r="AV87" s="381"/>
      <c r="AW87" s="382"/>
      <c r="AX87" s="383"/>
      <c r="AY87" s="372"/>
      <c r="AZ87" s="373"/>
      <c r="BA87" s="376"/>
      <c r="BB87" s="376"/>
      <c r="BC87" s="376"/>
      <c r="BD87" s="376"/>
      <c r="BE87" s="376"/>
      <c r="BF87" s="377"/>
      <c r="BG87" s="378"/>
      <c r="BH87" s="378"/>
      <c r="BI87" s="379"/>
      <c r="BJ87" s="379"/>
      <c r="BK87" s="379"/>
      <c r="BL87" s="380"/>
      <c r="BM87" s="381"/>
      <c r="BN87" s="382"/>
      <c r="BO87" s="383"/>
      <c r="BP87" s="372"/>
      <c r="BQ87" s="373"/>
      <c r="BR87" s="376"/>
      <c r="BS87" s="376"/>
      <c r="BT87" s="376"/>
      <c r="BU87" s="376"/>
      <c r="BV87" s="376"/>
      <c r="BW87" s="377"/>
      <c r="BX87" s="378"/>
      <c r="BY87" s="378"/>
      <c r="BZ87" s="379"/>
      <c r="CA87" s="379"/>
      <c r="CB87" s="379"/>
      <c r="CC87" s="380"/>
      <c r="CD87" s="381"/>
      <c r="CE87" s="382"/>
      <c r="CF87" s="383"/>
      <c r="CG87" s="372"/>
      <c r="CH87" s="373"/>
      <c r="CI87" s="376"/>
      <c r="CJ87" s="376"/>
      <c r="CK87" s="376"/>
      <c r="CL87" s="376"/>
      <c r="CM87" s="376"/>
      <c r="CN87" s="377"/>
      <c r="CO87" s="378"/>
      <c r="CP87" s="378"/>
      <c r="CQ87" s="379"/>
      <c r="CR87" s="379"/>
      <c r="CS87" s="379"/>
      <c r="CT87" s="380"/>
      <c r="CU87" s="381"/>
      <c r="CV87" s="382"/>
      <c r="CW87" s="383"/>
      <c r="CX87" s="372"/>
      <c r="CY87" s="373"/>
      <c r="CZ87" s="376"/>
      <c r="DA87" s="376"/>
      <c r="DB87" s="376"/>
      <c r="DC87" s="376"/>
      <c r="DD87" s="376"/>
      <c r="DE87" s="377"/>
      <c r="DF87" s="378"/>
      <c r="DG87" s="378"/>
      <c r="DH87" s="379"/>
      <c r="DI87" s="379"/>
      <c r="DJ87" s="379"/>
      <c r="DK87" s="380"/>
      <c r="DL87" s="381"/>
      <c r="DM87" s="382"/>
      <c r="DN87" s="383"/>
      <c r="DO87" s="372"/>
      <c r="DP87" s="373"/>
      <c r="DQ87" s="376"/>
      <c r="DR87" s="376"/>
      <c r="DS87" s="376"/>
      <c r="DT87" s="376"/>
      <c r="DU87" s="376"/>
      <c r="DV87" s="377"/>
      <c r="DW87" s="378"/>
      <c r="DX87" s="378"/>
      <c r="DY87" s="379"/>
      <c r="DZ87" s="379"/>
      <c r="EA87" s="379"/>
      <c r="EB87" s="380"/>
      <c r="EC87" s="381"/>
      <c r="ED87" s="382"/>
      <c r="EE87" s="383"/>
      <c r="EF87" s="372"/>
      <c r="EG87" s="373"/>
      <c r="EH87" s="376"/>
      <c r="EI87" s="376"/>
      <c r="EJ87" s="376"/>
      <c r="EK87" s="376"/>
      <c r="EL87" s="376"/>
      <c r="EM87" s="377"/>
      <c r="EN87" s="378"/>
      <c r="EO87" s="378"/>
      <c r="EP87" s="379"/>
      <c r="EQ87" s="379"/>
      <c r="ER87" s="379"/>
      <c r="ES87" s="380"/>
      <c r="ET87" s="381"/>
      <c r="EU87" s="382"/>
      <c r="EV87" s="383"/>
      <c r="EW87" s="372"/>
      <c r="EX87" s="373"/>
      <c r="EY87" s="376"/>
      <c r="EZ87" s="376"/>
      <c r="FA87" s="376"/>
      <c r="FB87" s="376"/>
      <c r="FC87" s="376"/>
      <c r="FD87" s="377"/>
      <c r="FE87" s="378"/>
      <c r="FF87" s="378"/>
      <c r="FG87" s="379"/>
      <c r="FH87" s="379"/>
      <c r="FI87" s="379"/>
      <c r="FJ87" s="380"/>
      <c r="FK87" s="381"/>
      <c r="FL87" s="382"/>
      <c r="FM87" s="383"/>
      <c r="FN87" s="372"/>
      <c r="FO87" s="373"/>
    </row>
    <row r="88" spans="1:171" ht="12.6" customHeight="1">
      <c r="A88" s="172" t="s">
        <v>265</v>
      </c>
      <c r="B88" s="376"/>
      <c r="C88" s="376"/>
      <c r="D88" s="376"/>
      <c r="E88" s="376"/>
      <c r="F88" s="376"/>
      <c r="G88" s="365"/>
      <c r="H88" s="366"/>
      <c r="I88" s="366"/>
      <c r="J88" s="367"/>
      <c r="K88" s="367"/>
      <c r="L88" s="367"/>
      <c r="M88" s="368"/>
      <c r="N88" s="369"/>
      <c r="O88" s="370"/>
      <c r="P88" s="371"/>
      <c r="Q88" s="374"/>
      <c r="R88" s="375"/>
      <c r="S88" s="376"/>
      <c r="T88" s="376"/>
      <c r="U88" s="376"/>
      <c r="V88" s="376"/>
      <c r="W88" s="376"/>
      <c r="X88" s="365"/>
      <c r="Y88" s="366"/>
      <c r="Z88" s="366"/>
      <c r="AA88" s="367"/>
      <c r="AB88" s="367"/>
      <c r="AC88" s="367"/>
      <c r="AD88" s="368"/>
      <c r="AE88" s="369"/>
      <c r="AF88" s="370"/>
      <c r="AG88" s="371"/>
      <c r="AH88" s="374"/>
      <c r="AI88" s="375"/>
      <c r="AJ88" s="376"/>
      <c r="AK88" s="376"/>
      <c r="AL88" s="376"/>
      <c r="AM88" s="376"/>
      <c r="AN88" s="376"/>
      <c r="AO88" s="365"/>
      <c r="AP88" s="366"/>
      <c r="AQ88" s="366"/>
      <c r="AR88" s="367"/>
      <c r="AS88" s="367"/>
      <c r="AT88" s="367"/>
      <c r="AU88" s="368"/>
      <c r="AV88" s="369"/>
      <c r="AW88" s="370"/>
      <c r="AX88" s="371"/>
      <c r="AY88" s="374"/>
      <c r="AZ88" s="375"/>
      <c r="BA88" s="376"/>
      <c r="BB88" s="376"/>
      <c r="BC88" s="376"/>
      <c r="BD88" s="376"/>
      <c r="BE88" s="376"/>
      <c r="BF88" s="365"/>
      <c r="BG88" s="366"/>
      <c r="BH88" s="366"/>
      <c r="BI88" s="367"/>
      <c r="BJ88" s="367"/>
      <c r="BK88" s="367"/>
      <c r="BL88" s="368"/>
      <c r="BM88" s="369"/>
      <c r="BN88" s="370"/>
      <c r="BO88" s="371"/>
      <c r="BP88" s="374"/>
      <c r="BQ88" s="375"/>
      <c r="BR88" s="376"/>
      <c r="BS88" s="376"/>
      <c r="BT88" s="376"/>
      <c r="BU88" s="376"/>
      <c r="BV88" s="376"/>
      <c r="BW88" s="365"/>
      <c r="BX88" s="366"/>
      <c r="BY88" s="366"/>
      <c r="BZ88" s="367"/>
      <c r="CA88" s="367"/>
      <c r="CB88" s="367"/>
      <c r="CC88" s="368"/>
      <c r="CD88" s="369"/>
      <c r="CE88" s="370"/>
      <c r="CF88" s="371"/>
      <c r="CG88" s="374"/>
      <c r="CH88" s="375"/>
      <c r="CI88" s="376"/>
      <c r="CJ88" s="376"/>
      <c r="CK88" s="376"/>
      <c r="CL88" s="376"/>
      <c r="CM88" s="376"/>
      <c r="CN88" s="365"/>
      <c r="CO88" s="366"/>
      <c r="CP88" s="366"/>
      <c r="CQ88" s="367"/>
      <c r="CR88" s="367"/>
      <c r="CS88" s="367"/>
      <c r="CT88" s="368"/>
      <c r="CU88" s="369"/>
      <c r="CV88" s="370"/>
      <c r="CW88" s="371"/>
      <c r="CX88" s="374"/>
      <c r="CY88" s="375"/>
      <c r="CZ88" s="376"/>
      <c r="DA88" s="376"/>
      <c r="DB88" s="376"/>
      <c r="DC88" s="376"/>
      <c r="DD88" s="376"/>
      <c r="DE88" s="365"/>
      <c r="DF88" s="366"/>
      <c r="DG88" s="366"/>
      <c r="DH88" s="367"/>
      <c r="DI88" s="367"/>
      <c r="DJ88" s="367"/>
      <c r="DK88" s="368"/>
      <c r="DL88" s="369"/>
      <c r="DM88" s="370"/>
      <c r="DN88" s="371"/>
      <c r="DO88" s="374"/>
      <c r="DP88" s="375"/>
      <c r="DQ88" s="376"/>
      <c r="DR88" s="376"/>
      <c r="DS88" s="376"/>
      <c r="DT88" s="376"/>
      <c r="DU88" s="376"/>
      <c r="DV88" s="365"/>
      <c r="DW88" s="366"/>
      <c r="DX88" s="366"/>
      <c r="DY88" s="367"/>
      <c r="DZ88" s="367"/>
      <c r="EA88" s="367"/>
      <c r="EB88" s="368"/>
      <c r="EC88" s="369"/>
      <c r="ED88" s="370"/>
      <c r="EE88" s="371"/>
      <c r="EF88" s="374"/>
      <c r="EG88" s="375"/>
      <c r="EH88" s="376"/>
      <c r="EI88" s="376"/>
      <c r="EJ88" s="376"/>
      <c r="EK88" s="376"/>
      <c r="EL88" s="376"/>
      <c r="EM88" s="365"/>
      <c r="EN88" s="366"/>
      <c r="EO88" s="366"/>
      <c r="EP88" s="367"/>
      <c r="EQ88" s="367"/>
      <c r="ER88" s="367"/>
      <c r="ES88" s="368"/>
      <c r="ET88" s="369"/>
      <c r="EU88" s="370"/>
      <c r="EV88" s="371"/>
      <c r="EW88" s="374"/>
      <c r="EX88" s="375"/>
      <c r="EY88" s="376"/>
      <c r="EZ88" s="376"/>
      <c r="FA88" s="376"/>
      <c r="FB88" s="376"/>
      <c r="FC88" s="376"/>
      <c r="FD88" s="365"/>
      <c r="FE88" s="366"/>
      <c r="FF88" s="366"/>
      <c r="FG88" s="367"/>
      <c r="FH88" s="367"/>
      <c r="FI88" s="367"/>
      <c r="FJ88" s="368"/>
      <c r="FK88" s="369"/>
      <c r="FL88" s="370"/>
      <c r="FM88" s="371"/>
      <c r="FN88" s="374"/>
      <c r="FO88" s="375"/>
    </row>
    <row r="89" spans="1:171" ht="12.6" customHeight="1">
      <c r="A89" s="174" t="s">
        <v>312</v>
      </c>
      <c r="B89" s="376"/>
      <c r="C89" s="376"/>
      <c r="D89" s="376"/>
      <c r="E89" s="376"/>
      <c r="F89" s="376"/>
      <c r="G89" s="377"/>
      <c r="H89" s="378"/>
      <c r="I89" s="378"/>
      <c r="J89" s="379"/>
      <c r="K89" s="379"/>
      <c r="L89" s="379"/>
      <c r="M89" s="380"/>
      <c r="N89" s="381"/>
      <c r="O89" s="382"/>
      <c r="P89" s="383"/>
      <c r="Q89" s="372"/>
      <c r="R89" s="373"/>
      <c r="S89" s="376"/>
      <c r="T89" s="376"/>
      <c r="U89" s="376"/>
      <c r="V89" s="376"/>
      <c r="W89" s="376"/>
      <c r="X89" s="377"/>
      <c r="Y89" s="378"/>
      <c r="Z89" s="378"/>
      <c r="AA89" s="379"/>
      <c r="AB89" s="379"/>
      <c r="AC89" s="379"/>
      <c r="AD89" s="380"/>
      <c r="AE89" s="381"/>
      <c r="AF89" s="382"/>
      <c r="AG89" s="383"/>
      <c r="AH89" s="372"/>
      <c r="AI89" s="373"/>
      <c r="AJ89" s="376"/>
      <c r="AK89" s="376"/>
      <c r="AL89" s="376"/>
      <c r="AM89" s="376"/>
      <c r="AN89" s="376"/>
      <c r="AO89" s="377"/>
      <c r="AP89" s="378"/>
      <c r="AQ89" s="378"/>
      <c r="AR89" s="379"/>
      <c r="AS89" s="379"/>
      <c r="AT89" s="379"/>
      <c r="AU89" s="380"/>
      <c r="AV89" s="381"/>
      <c r="AW89" s="382"/>
      <c r="AX89" s="383"/>
      <c r="AY89" s="372"/>
      <c r="AZ89" s="373"/>
      <c r="BA89" s="376"/>
      <c r="BB89" s="376"/>
      <c r="BC89" s="376"/>
      <c r="BD89" s="376"/>
      <c r="BE89" s="376"/>
      <c r="BF89" s="377"/>
      <c r="BG89" s="378"/>
      <c r="BH89" s="378"/>
      <c r="BI89" s="379"/>
      <c r="BJ89" s="379"/>
      <c r="BK89" s="379"/>
      <c r="BL89" s="380"/>
      <c r="BM89" s="381"/>
      <c r="BN89" s="382"/>
      <c r="BO89" s="383"/>
      <c r="BP89" s="372"/>
      <c r="BQ89" s="373"/>
      <c r="BR89" s="376"/>
      <c r="BS89" s="376"/>
      <c r="BT89" s="376"/>
      <c r="BU89" s="376"/>
      <c r="BV89" s="376"/>
      <c r="BW89" s="377"/>
      <c r="BX89" s="378"/>
      <c r="BY89" s="378"/>
      <c r="BZ89" s="379"/>
      <c r="CA89" s="379"/>
      <c r="CB89" s="379"/>
      <c r="CC89" s="380"/>
      <c r="CD89" s="381"/>
      <c r="CE89" s="382"/>
      <c r="CF89" s="383"/>
      <c r="CG89" s="372"/>
      <c r="CH89" s="373"/>
      <c r="CI89" s="376"/>
      <c r="CJ89" s="376"/>
      <c r="CK89" s="376"/>
      <c r="CL89" s="376"/>
      <c r="CM89" s="376"/>
      <c r="CN89" s="377"/>
      <c r="CO89" s="378"/>
      <c r="CP89" s="378"/>
      <c r="CQ89" s="379"/>
      <c r="CR89" s="379"/>
      <c r="CS89" s="379"/>
      <c r="CT89" s="380"/>
      <c r="CU89" s="381"/>
      <c r="CV89" s="382"/>
      <c r="CW89" s="383"/>
      <c r="CX89" s="372"/>
      <c r="CY89" s="373"/>
      <c r="CZ89" s="376"/>
      <c r="DA89" s="376"/>
      <c r="DB89" s="376"/>
      <c r="DC89" s="376"/>
      <c r="DD89" s="376"/>
      <c r="DE89" s="377"/>
      <c r="DF89" s="378"/>
      <c r="DG89" s="378"/>
      <c r="DH89" s="379"/>
      <c r="DI89" s="379"/>
      <c r="DJ89" s="379"/>
      <c r="DK89" s="380"/>
      <c r="DL89" s="381"/>
      <c r="DM89" s="382"/>
      <c r="DN89" s="383"/>
      <c r="DO89" s="372"/>
      <c r="DP89" s="373"/>
      <c r="DQ89" s="376"/>
      <c r="DR89" s="376"/>
      <c r="DS89" s="376"/>
      <c r="DT89" s="376"/>
      <c r="DU89" s="376"/>
      <c r="DV89" s="377"/>
      <c r="DW89" s="378"/>
      <c r="DX89" s="378"/>
      <c r="DY89" s="379"/>
      <c r="DZ89" s="379"/>
      <c r="EA89" s="379"/>
      <c r="EB89" s="380"/>
      <c r="EC89" s="381"/>
      <c r="ED89" s="382"/>
      <c r="EE89" s="383"/>
      <c r="EF89" s="372"/>
      <c r="EG89" s="373"/>
      <c r="EH89" s="376"/>
      <c r="EI89" s="376"/>
      <c r="EJ89" s="376"/>
      <c r="EK89" s="376"/>
      <c r="EL89" s="376"/>
      <c r="EM89" s="377"/>
      <c r="EN89" s="378"/>
      <c r="EO89" s="378"/>
      <c r="EP89" s="379"/>
      <c r="EQ89" s="379"/>
      <c r="ER89" s="379"/>
      <c r="ES89" s="380"/>
      <c r="ET89" s="381"/>
      <c r="EU89" s="382"/>
      <c r="EV89" s="383"/>
      <c r="EW89" s="372"/>
      <c r="EX89" s="373"/>
      <c r="EY89" s="376"/>
      <c r="EZ89" s="376"/>
      <c r="FA89" s="376"/>
      <c r="FB89" s="376"/>
      <c r="FC89" s="376"/>
      <c r="FD89" s="377"/>
      <c r="FE89" s="378"/>
      <c r="FF89" s="378"/>
      <c r="FG89" s="379"/>
      <c r="FH89" s="379"/>
      <c r="FI89" s="379"/>
      <c r="FJ89" s="380"/>
      <c r="FK89" s="381"/>
      <c r="FL89" s="382"/>
      <c r="FM89" s="383"/>
      <c r="FN89" s="372"/>
      <c r="FO89" s="373"/>
    </row>
    <row r="90" spans="1:171" ht="12.6" customHeight="1">
      <c r="A90" s="172" t="s">
        <v>265</v>
      </c>
      <c r="B90" s="376"/>
      <c r="C90" s="376"/>
      <c r="D90" s="376"/>
      <c r="E90" s="376"/>
      <c r="F90" s="376"/>
      <c r="G90" s="365"/>
      <c r="H90" s="366"/>
      <c r="I90" s="366"/>
      <c r="J90" s="367"/>
      <c r="K90" s="367"/>
      <c r="L90" s="367"/>
      <c r="M90" s="368"/>
      <c r="N90" s="369"/>
      <c r="O90" s="370"/>
      <c r="P90" s="371"/>
      <c r="Q90" s="374"/>
      <c r="R90" s="375"/>
      <c r="S90" s="376"/>
      <c r="T90" s="376"/>
      <c r="U90" s="376"/>
      <c r="V90" s="376"/>
      <c r="W90" s="376"/>
      <c r="X90" s="365"/>
      <c r="Y90" s="366"/>
      <c r="Z90" s="366"/>
      <c r="AA90" s="367"/>
      <c r="AB90" s="367"/>
      <c r="AC90" s="367"/>
      <c r="AD90" s="368"/>
      <c r="AE90" s="369"/>
      <c r="AF90" s="370"/>
      <c r="AG90" s="371"/>
      <c r="AH90" s="374"/>
      <c r="AI90" s="375"/>
      <c r="AJ90" s="376"/>
      <c r="AK90" s="376"/>
      <c r="AL90" s="376"/>
      <c r="AM90" s="376"/>
      <c r="AN90" s="376"/>
      <c r="AO90" s="365"/>
      <c r="AP90" s="366"/>
      <c r="AQ90" s="366"/>
      <c r="AR90" s="367"/>
      <c r="AS90" s="367"/>
      <c r="AT90" s="367"/>
      <c r="AU90" s="368"/>
      <c r="AV90" s="369"/>
      <c r="AW90" s="370"/>
      <c r="AX90" s="371"/>
      <c r="AY90" s="374"/>
      <c r="AZ90" s="375"/>
      <c r="BA90" s="376"/>
      <c r="BB90" s="376"/>
      <c r="BC90" s="376"/>
      <c r="BD90" s="376"/>
      <c r="BE90" s="376"/>
      <c r="BF90" s="365"/>
      <c r="BG90" s="366"/>
      <c r="BH90" s="366"/>
      <c r="BI90" s="367"/>
      <c r="BJ90" s="367"/>
      <c r="BK90" s="367"/>
      <c r="BL90" s="368"/>
      <c r="BM90" s="369"/>
      <c r="BN90" s="370"/>
      <c r="BO90" s="371"/>
      <c r="BP90" s="374"/>
      <c r="BQ90" s="375"/>
      <c r="BR90" s="376"/>
      <c r="BS90" s="376"/>
      <c r="BT90" s="376"/>
      <c r="BU90" s="376"/>
      <c r="BV90" s="376"/>
      <c r="BW90" s="365"/>
      <c r="BX90" s="366"/>
      <c r="BY90" s="366"/>
      <c r="BZ90" s="367"/>
      <c r="CA90" s="367"/>
      <c r="CB90" s="367"/>
      <c r="CC90" s="368"/>
      <c r="CD90" s="369"/>
      <c r="CE90" s="370"/>
      <c r="CF90" s="371"/>
      <c r="CG90" s="374"/>
      <c r="CH90" s="375"/>
      <c r="CI90" s="376"/>
      <c r="CJ90" s="376"/>
      <c r="CK90" s="376"/>
      <c r="CL90" s="376"/>
      <c r="CM90" s="376"/>
      <c r="CN90" s="365"/>
      <c r="CO90" s="366"/>
      <c r="CP90" s="366"/>
      <c r="CQ90" s="367"/>
      <c r="CR90" s="367"/>
      <c r="CS90" s="367"/>
      <c r="CT90" s="368"/>
      <c r="CU90" s="369"/>
      <c r="CV90" s="370"/>
      <c r="CW90" s="371"/>
      <c r="CX90" s="374"/>
      <c r="CY90" s="375"/>
      <c r="CZ90" s="376"/>
      <c r="DA90" s="376"/>
      <c r="DB90" s="376"/>
      <c r="DC90" s="376"/>
      <c r="DD90" s="376"/>
      <c r="DE90" s="365"/>
      <c r="DF90" s="366"/>
      <c r="DG90" s="366"/>
      <c r="DH90" s="367"/>
      <c r="DI90" s="367"/>
      <c r="DJ90" s="367"/>
      <c r="DK90" s="368"/>
      <c r="DL90" s="369"/>
      <c r="DM90" s="370"/>
      <c r="DN90" s="371"/>
      <c r="DO90" s="374"/>
      <c r="DP90" s="375"/>
      <c r="DQ90" s="376"/>
      <c r="DR90" s="376"/>
      <c r="DS90" s="376"/>
      <c r="DT90" s="376"/>
      <c r="DU90" s="376"/>
      <c r="DV90" s="365"/>
      <c r="DW90" s="366"/>
      <c r="DX90" s="366"/>
      <c r="DY90" s="367"/>
      <c r="DZ90" s="367"/>
      <c r="EA90" s="367"/>
      <c r="EB90" s="368"/>
      <c r="EC90" s="369"/>
      <c r="ED90" s="370"/>
      <c r="EE90" s="371"/>
      <c r="EF90" s="374"/>
      <c r="EG90" s="375"/>
      <c r="EH90" s="376"/>
      <c r="EI90" s="376"/>
      <c r="EJ90" s="376"/>
      <c r="EK90" s="376"/>
      <c r="EL90" s="376"/>
      <c r="EM90" s="365"/>
      <c r="EN90" s="366"/>
      <c r="EO90" s="366"/>
      <c r="EP90" s="367"/>
      <c r="EQ90" s="367"/>
      <c r="ER90" s="367"/>
      <c r="ES90" s="368"/>
      <c r="ET90" s="369"/>
      <c r="EU90" s="370"/>
      <c r="EV90" s="371"/>
      <c r="EW90" s="374"/>
      <c r="EX90" s="375"/>
      <c r="EY90" s="376"/>
      <c r="EZ90" s="376"/>
      <c r="FA90" s="376"/>
      <c r="FB90" s="376"/>
      <c r="FC90" s="376"/>
      <c r="FD90" s="365"/>
      <c r="FE90" s="366"/>
      <c r="FF90" s="366"/>
      <c r="FG90" s="367"/>
      <c r="FH90" s="367"/>
      <c r="FI90" s="367"/>
      <c r="FJ90" s="368"/>
      <c r="FK90" s="369"/>
      <c r="FL90" s="370"/>
      <c r="FM90" s="371"/>
      <c r="FN90" s="374"/>
      <c r="FO90" s="375"/>
    </row>
    <row r="91" spans="1:171" ht="12.6" customHeight="1">
      <c r="A91" s="174" t="s">
        <v>313</v>
      </c>
      <c r="B91" s="376"/>
      <c r="C91" s="376"/>
      <c r="D91" s="376"/>
      <c r="E91" s="376"/>
      <c r="F91" s="376"/>
      <c r="G91" s="377"/>
      <c r="H91" s="378"/>
      <c r="I91" s="378"/>
      <c r="J91" s="379"/>
      <c r="K91" s="379"/>
      <c r="L91" s="379"/>
      <c r="M91" s="380"/>
      <c r="N91" s="381"/>
      <c r="O91" s="382"/>
      <c r="P91" s="383"/>
      <c r="Q91" s="372"/>
      <c r="R91" s="373"/>
      <c r="S91" s="376"/>
      <c r="T91" s="376"/>
      <c r="U91" s="376"/>
      <c r="V91" s="376"/>
      <c r="W91" s="376"/>
      <c r="X91" s="377"/>
      <c r="Y91" s="378"/>
      <c r="Z91" s="378"/>
      <c r="AA91" s="379"/>
      <c r="AB91" s="379"/>
      <c r="AC91" s="379"/>
      <c r="AD91" s="380"/>
      <c r="AE91" s="381"/>
      <c r="AF91" s="382"/>
      <c r="AG91" s="383"/>
      <c r="AH91" s="372"/>
      <c r="AI91" s="373"/>
      <c r="AJ91" s="376"/>
      <c r="AK91" s="376"/>
      <c r="AL91" s="376"/>
      <c r="AM91" s="376"/>
      <c r="AN91" s="376"/>
      <c r="AO91" s="377"/>
      <c r="AP91" s="378"/>
      <c r="AQ91" s="378"/>
      <c r="AR91" s="379"/>
      <c r="AS91" s="379"/>
      <c r="AT91" s="379"/>
      <c r="AU91" s="380"/>
      <c r="AV91" s="381"/>
      <c r="AW91" s="382"/>
      <c r="AX91" s="383"/>
      <c r="AY91" s="372"/>
      <c r="AZ91" s="373"/>
      <c r="BA91" s="376"/>
      <c r="BB91" s="376"/>
      <c r="BC91" s="376"/>
      <c r="BD91" s="376"/>
      <c r="BE91" s="376"/>
      <c r="BF91" s="377"/>
      <c r="BG91" s="378"/>
      <c r="BH91" s="378"/>
      <c r="BI91" s="379"/>
      <c r="BJ91" s="379"/>
      <c r="BK91" s="379"/>
      <c r="BL91" s="380"/>
      <c r="BM91" s="381"/>
      <c r="BN91" s="382"/>
      <c r="BO91" s="383"/>
      <c r="BP91" s="372"/>
      <c r="BQ91" s="373"/>
      <c r="BR91" s="376"/>
      <c r="BS91" s="376"/>
      <c r="BT91" s="376"/>
      <c r="BU91" s="376"/>
      <c r="BV91" s="376"/>
      <c r="BW91" s="377"/>
      <c r="BX91" s="378"/>
      <c r="BY91" s="378"/>
      <c r="BZ91" s="379"/>
      <c r="CA91" s="379"/>
      <c r="CB91" s="379"/>
      <c r="CC91" s="380"/>
      <c r="CD91" s="381"/>
      <c r="CE91" s="382"/>
      <c r="CF91" s="383"/>
      <c r="CG91" s="372"/>
      <c r="CH91" s="373"/>
      <c r="CI91" s="376"/>
      <c r="CJ91" s="376"/>
      <c r="CK91" s="376"/>
      <c r="CL91" s="376"/>
      <c r="CM91" s="376"/>
      <c r="CN91" s="377"/>
      <c r="CO91" s="378"/>
      <c r="CP91" s="378"/>
      <c r="CQ91" s="379"/>
      <c r="CR91" s="379"/>
      <c r="CS91" s="379"/>
      <c r="CT91" s="380"/>
      <c r="CU91" s="381"/>
      <c r="CV91" s="382"/>
      <c r="CW91" s="383"/>
      <c r="CX91" s="372"/>
      <c r="CY91" s="373"/>
      <c r="CZ91" s="376"/>
      <c r="DA91" s="376"/>
      <c r="DB91" s="376"/>
      <c r="DC91" s="376"/>
      <c r="DD91" s="376"/>
      <c r="DE91" s="377"/>
      <c r="DF91" s="378"/>
      <c r="DG91" s="378"/>
      <c r="DH91" s="379"/>
      <c r="DI91" s="379"/>
      <c r="DJ91" s="379"/>
      <c r="DK91" s="380"/>
      <c r="DL91" s="381"/>
      <c r="DM91" s="382"/>
      <c r="DN91" s="383"/>
      <c r="DO91" s="372"/>
      <c r="DP91" s="373"/>
      <c r="DQ91" s="376"/>
      <c r="DR91" s="376"/>
      <c r="DS91" s="376"/>
      <c r="DT91" s="376"/>
      <c r="DU91" s="376"/>
      <c r="DV91" s="377"/>
      <c r="DW91" s="378"/>
      <c r="DX91" s="378"/>
      <c r="DY91" s="379"/>
      <c r="DZ91" s="379"/>
      <c r="EA91" s="379"/>
      <c r="EB91" s="380"/>
      <c r="EC91" s="381"/>
      <c r="ED91" s="382"/>
      <c r="EE91" s="383"/>
      <c r="EF91" s="372"/>
      <c r="EG91" s="373"/>
      <c r="EH91" s="376"/>
      <c r="EI91" s="376"/>
      <c r="EJ91" s="376"/>
      <c r="EK91" s="376"/>
      <c r="EL91" s="376"/>
      <c r="EM91" s="377"/>
      <c r="EN91" s="378"/>
      <c r="EO91" s="378"/>
      <c r="EP91" s="379"/>
      <c r="EQ91" s="379"/>
      <c r="ER91" s="379"/>
      <c r="ES91" s="380"/>
      <c r="ET91" s="381"/>
      <c r="EU91" s="382"/>
      <c r="EV91" s="383"/>
      <c r="EW91" s="372"/>
      <c r="EX91" s="373"/>
      <c r="EY91" s="376"/>
      <c r="EZ91" s="376"/>
      <c r="FA91" s="376"/>
      <c r="FB91" s="376"/>
      <c r="FC91" s="376"/>
      <c r="FD91" s="377"/>
      <c r="FE91" s="378"/>
      <c r="FF91" s="378"/>
      <c r="FG91" s="379"/>
      <c r="FH91" s="379"/>
      <c r="FI91" s="379"/>
      <c r="FJ91" s="380"/>
      <c r="FK91" s="381"/>
      <c r="FL91" s="382"/>
      <c r="FM91" s="383"/>
      <c r="FN91" s="372"/>
      <c r="FO91" s="373"/>
    </row>
    <row r="92" spans="1:171" ht="12.6" customHeight="1">
      <c r="A92" s="172" t="s">
        <v>265</v>
      </c>
      <c r="B92" s="376"/>
      <c r="C92" s="376"/>
      <c r="D92" s="376"/>
      <c r="E92" s="376"/>
      <c r="F92" s="376"/>
      <c r="G92" s="365"/>
      <c r="H92" s="366"/>
      <c r="I92" s="366"/>
      <c r="J92" s="367"/>
      <c r="K92" s="367"/>
      <c r="L92" s="367"/>
      <c r="M92" s="368"/>
      <c r="N92" s="369"/>
      <c r="O92" s="370"/>
      <c r="P92" s="371"/>
      <c r="Q92" s="374"/>
      <c r="R92" s="375"/>
      <c r="S92" s="376"/>
      <c r="T92" s="376"/>
      <c r="U92" s="376"/>
      <c r="V92" s="376"/>
      <c r="W92" s="376"/>
      <c r="X92" s="365"/>
      <c r="Y92" s="366"/>
      <c r="Z92" s="366"/>
      <c r="AA92" s="367"/>
      <c r="AB92" s="367"/>
      <c r="AC92" s="367"/>
      <c r="AD92" s="368"/>
      <c r="AE92" s="369"/>
      <c r="AF92" s="370"/>
      <c r="AG92" s="371"/>
      <c r="AH92" s="374"/>
      <c r="AI92" s="375"/>
      <c r="AJ92" s="376"/>
      <c r="AK92" s="376"/>
      <c r="AL92" s="376"/>
      <c r="AM92" s="376"/>
      <c r="AN92" s="376"/>
      <c r="AO92" s="365"/>
      <c r="AP92" s="366"/>
      <c r="AQ92" s="366"/>
      <c r="AR92" s="367"/>
      <c r="AS92" s="367"/>
      <c r="AT92" s="367"/>
      <c r="AU92" s="368"/>
      <c r="AV92" s="369"/>
      <c r="AW92" s="370"/>
      <c r="AX92" s="371"/>
      <c r="AY92" s="374"/>
      <c r="AZ92" s="375"/>
      <c r="BA92" s="376"/>
      <c r="BB92" s="376"/>
      <c r="BC92" s="376"/>
      <c r="BD92" s="376"/>
      <c r="BE92" s="376"/>
      <c r="BF92" s="365"/>
      <c r="BG92" s="366"/>
      <c r="BH92" s="366"/>
      <c r="BI92" s="367"/>
      <c r="BJ92" s="367"/>
      <c r="BK92" s="367"/>
      <c r="BL92" s="368"/>
      <c r="BM92" s="369"/>
      <c r="BN92" s="370"/>
      <c r="BO92" s="371"/>
      <c r="BP92" s="374"/>
      <c r="BQ92" s="375"/>
      <c r="BR92" s="376"/>
      <c r="BS92" s="376"/>
      <c r="BT92" s="376"/>
      <c r="BU92" s="376"/>
      <c r="BV92" s="376"/>
      <c r="BW92" s="365"/>
      <c r="BX92" s="366"/>
      <c r="BY92" s="366"/>
      <c r="BZ92" s="367"/>
      <c r="CA92" s="367"/>
      <c r="CB92" s="367"/>
      <c r="CC92" s="368"/>
      <c r="CD92" s="369"/>
      <c r="CE92" s="370"/>
      <c r="CF92" s="371"/>
      <c r="CG92" s="374"/>
      <c r="CH92" s="375"/>
      <c r="CI92" s="376"/>
      <c r="CJ92" s="376"/>
      <c r="CK92" s="376"/>
      <c r="CL92" s="376"/>
      <c r="CM92" s="376"/>
      <c r="CN92" s="365"/>
      <c r="CO92" s="366"/>
      <c r="CP92" s="366"/>
      <c r="CQ92" s="367"/>
      <c r="CR92" s="367"/>
      <c r="CS92" s="367"/>
      <c r="CT92" s="368"/>
      <c r="CU92" s="369"/>
      <c r="CV92" s="370"/>
      <c r="CW92" s="371"/>
      <c r="CX92" s="374"/>
      <c r="CY92" s="375"/>
      <c r="CZ92" s="376"/>
      <c r="DA92" s="376"/>
      <c r="DB92" s="376"/>
      <c r="DC92" s="376"/>
      <c r="DD92" s="376"/>
      <c r="DE92" s="365"/>
      <c r="DF92" s="366"/>
      <c r="DG92" s="366"/>
      <c r="DH92" s="367"/>
      <c r="DI92" s="367"/>
      <c r="DJ92" s="367"/>
      <c r="DK92" s="368"/>
      <c r="DL92" s="369"/>
      <c r="DM92" s="370"/>
      <c r="DN92" s="371"/>
      <c r="DO92" s="374"/>
      <c r="DP92" s="375"/>
      <c r="DQ92" s="376"/>
      <c r="DR92" s="376"/>
      <c r="DS92" s="376"/>
      <c r="DT92" s="376"/>
      <c r="DU92" s="376"/>
      <c r="DV92" s="365"/>
      <c r="DW92" s="366"/>
      <c r="DX92" s="366"/>
      <c r="DY92" s="367"/>
      <c r="DZ92" s="367"/>
      <c r="EA92" s="367"/>
      <c r="EB92" s="368"/>
      <c r="EC92" s="369"/>
      <c r="ED92" s="370"/>
      <c r="EE92" s="371"/>
      <c r="EF92" s="374"/>
      <c r="EG92" s="375"/>
      <c r="EH92" s="376"/>
      <c r="EI92" s="376"/>
      <c r="EJ92" s="376"/>
      <c r="EK92" s="376"/>
      <c r="EL92" s="376"/>
      <c r="EM92" s="365"/>
      <c r="EN92" s="366"/>
      <c r="EO92" s="366"/>
      <c r="EP92" s="367"/>
      <c r="EQ92" s="367"/>
      <c r="ER92" s="367"/>
      <c r="ES92" s="368"/>
      <c r="ET92" s="369"/>
      <c r="EU92" s="370"/>
      <c r="EV92" s="371"/>
      <c r="EW92" s="374"/>
      <c r="EX92" s="375"/>
      <c r="EY92" s="376"/>
      <c r="EZ92" s="376"/>
      <c r="FA92" s="376"/>
      <c r="FB92" s="376"/>
      <c r="FC92" s="376"/>
      <c r="FD92" s="365"/>
      <c r="FE92" s="366"/>
      <c r="FF92" s="366"/>
      <c r="FG92" s="367"/>
      <c r="FH92" s="367"/>
      <c r="FI92" s="367"/>
      <c r="FJ92" s="368"/>
      <c r="FK92" s="369"/>
      <c r="FL92" s="370"/>
      <c r="FM92" s="371"/>
      <c r="FN92" s="374"/>
      <c r="FO92" s="375"/>
    </row>
    <row r="93" spans="1:171" ht="12.6" customHeight="1">
      <c r="A93" s="174" t="s">
        <v>314</v>
      </c>
      <c r="B93" s="376"/>
      <c r="C93" s="376"/>
      <c r="D93" s="376"/>
      <c r="E93" s="376"/>
      <c r="F93" s="376"/>
      <c r="G93" s="377"/>
      <c r="H93" s="378"/>
      <c r="I93" s="378"/>
      <c r="J93" s="379"/>
      <c r="K93" s="379"/>
      <c r="L93" s="379"/>
      <c r="M93" s="380"/>
      <c r="N93" s="381"/>
      <c r="O93" s="382"/>
      <c r="P93" s="383"/>
      <c r="Q93" s="372"/>
      <c r="R93" s="373"/>
      <c r="S93" s="376"/>
      <c r="T93" s="376"/>
      <c r="U93" s="376"/>
      <c r="V93" s="376"/>
      <c r="W93" s="376"/>
      <c r="X93" s="377"/>
      <c r="Y93" s="378"/>
      <c r="Z93" s="378"/>
      <c r="AA93" s="379"/>
      <c r="AB93" s="379"/>
      <c r="AC93" s="379"/>
      <c r="AD93" s="380"/>
      <c r="AE93" s="381"/>
      <c r="AF93" s="382"/>
      <c r="AG93" s="383"/>
      <c r="AH93" s="372"/>
      <c r="AI93" s="373"/>
      <c r="AJ93" s="376"/>
      <c r="AK93" s="376"/>
      <c r="AL93" s="376"/>
      <c r="AM93" s="376"/>
      <c r="AN93" s="376"/>
      <c r="AO93" s="377"/>
      <c r="AP93" s="378"/>
      <c r="AQ93" s="378"/>
      <c r="AR93" s="379"/>
      <c r="AS93" s="379"/>
      <c r="AT93" s="379"/>
      <c r="AU93" s="380"/>
      <c r="AV93" s="381"/>
      <c r="AW93" s="382"/>
      <c r="AX93" s="383"/>
      <c r="AY93" s="372"/>
      <c r="AZ93" s="373"/>
      <c r="BA93" s="376"/>
      <c r="BB93" s="376"/>
      <c r="BC93" s="376"/>
      <c r="BD93" s="376"/>
      <c r="BE93" s="376"/>
      <c r="BF93" s="377"/>
      <c r="BG93" s="378"/>
      <c r="BH93" s="378"/>
      <c r="BI93" s="379"/>
      <c r="BJ93" s="379"/>
      <c r="BK93" s="379"/>
      <c r="BL93" s="380"/>
      <c r="BM93" s="381"/>
      <c r="BN93" s="382"/>
      <c r="BO93" s="383"/>
      <c r="BP93" s="372"/>
      <c r="BQ93" s="373"/>
      <c r="BR93" s="376"/>
      <c r="BS93" s="376"/>
      <c r="BT93" s="376"/>
      <c r="BU93" s="376"/>
      <c r="BV93" s="376"/>
      <c r="BW93" s="377"/>
      <c r="BX93" s="378"/>
      <c r="BY93" s="378"/>
      <c r="BZ93" s="379"/>
      <c r="CA93" s="379"/>
      <c r="CB93" s="379"/>
      <c r="CC93" s="380"/>
      <c r="CD93" s="381"/>
      <c r="CE93" s="382"/>
      <c r="CF93" s="383"/>
      <c r="CG93" s="372"/>
      <c r="CH93" s="373"/>
      <c r="CI93" s="376"/>
      <c r="CJ93" s="376"/>
      <c r="CK93" s="376"/>
      <c r="CL93" s="376"/>
      <c r="CM93" s="376"/>
      <c r="CN93" s="377"/>
      <c r="CO93" s="378"/>
      <c r="CP93" s="378"/>
      <c r="CQ93" s="379"/>
      <c r="CR93" s="379"/>
      <c r="CS93" s="379"/>
      <c r="CT93" s="380"/>
      <c r="CU93" s="381"/>
      <c r="CV93" s="382"/>
      <c r="CW93" s="383"/>
      <c r="CX93" s="372"/>
      <c r="CY93" s="373"/>
      <c r="CZ93" s="376"/>
      <c r="DA93" s="376"/>
      <c r="DB93" s="376"/>
      <c r="DC93" s="376"/>
      <c r="DD93" s="376"/>
      <c r="DE93" s="377"/>
      <c r="DF93" s="378"/>
      <c r="DG93" s="378"/>
      <c r="DH93" s="379"/>
      <c r="DI93" s="379"/>
      <c r="DJ93" s="379"/>
      <c r="DK93" s="380"/>
      <c r="DL93" s="381"/>
      <c r="DM93" s="382"/>
      <c r="DN93" s="383"/>
      <c r="DO93" s="372"/>
      <c r="DP93" s="373"/>
      <c r="DQ93" s="376"/>
      <c r="DR93" s="376"/>
      <c r="DS93" s="376"/>
      <c r="DT93" s="376"/>
      <c r="DU93" s="376"/>
      <c r="DV93" s="377"/>
      <c r="DW93" s="378"/>
      <c r="DX93" s="378"/>
      <c r="DY93" s="379"/>
      <c r="DZ93" s="379"/>
      <c r="EA93" s="379"/>
      <c r="EB93" s="380"/>
      <c r="EC93" s="381"/>
      <c r="ED93" s="382"/>
      <c r="EE93" s="383"/>
      <c r="EF93" s="372"/>
      <c r="EG93" s="373"/>
      <c r="EH93" s="376"/>
      <c r="EI93" s="376"/>
      <c r="EJ93" s="376"/>
      <c r="EK93" s="376"/>
      <c r="EL93" s="376"/>
      <c r="EM93" s="377"/>
      <c r="EN93" s="378"/>
      <c r="EO93" s="378"/>
      <c r="EP93" s="379"/>
      <c r="EQ93" s="379"/>
      <c r="ER93" s="379"/>
      <c r="ES93" s="380"/>
      <c r="ET93" s="381"/>
      <c r="EU93" s="382"/>
      <c r="EV93" s="383"/>
      <c r="EW93" s="372"/>
      <c r="EX93" s="373"/>
      <c r="EY93" s="376"/>
      <c r="EZ93" s="376"/>
      <c r="FA93" s="376"/>
      <c r="FB93" s="376"/>
      <c r="FC93" s="376"/>
      <c r="FD93" s="377"/>
      <c r="FE93" s="378"/>
      <c r="FF93" s="378"/>
      <c r="FG93" s="379"/>
      <c r="FH93" s="379"/>
      <c r="FI93" s="379"/>
      <c r="FJ93" s="380"/>
      <c r="FK93" s="381"/>
      <c r="FL93" s="382"/>
      <c r="FM93" s="383"/>
      <c r="FN93" s="372"/>
      <c r="FO93" s="373"/>
    </row>
    <row r="94" spans="1:171" ht="12.6" customHeight="1">
      <c r="A94" s="172" t="s">
        <v>265</v>
      </c>
      <c r="B94" s="376"/>
      <c r="C94" s="376"/>
      <c r="D94" s="376"/>
      <c r="E94" s="376"/>
      <c r="F94" s="376"/>
      <c r="G94" s="365"/>
      <c r="H94" s="366"/>
      <c r="I94" s="366"/>
      <c r="J94" s="367"/>
      <c r="K94" s="367"/>
      <c r="L94" s="367"/>
      <c r="M94" s="368"/>
      <c r="N94" s="369"/>
      <c r="O94" s="370"/>
      <c r="P94" s="371"/>
      <c r="Q94" s="374"/>
      <c r="R94" s="375"/>
      <c r="S94" s="376"/>
      <c r="T94" s="376"/>
      <c r="U94" s="376"/>
      <c r="V94" s="376"/>
      <c r="W94" s="376"/>
      <c r="X94" s="365"/>
      <c r="Y94" s="366"/>
      <c r="Z94" s="366"/>
      <c r="AA94" s="367"/>
      <c r="AB94" s="367"/>
      <c r="AC94" s="367"/>
      <c r="AD94" s="368"/>
      <c r="AE94" s="369"/>
      <c r="AF94" s="370"/>
      <c r="AG94" s="371"/>
      <c r="AH94" s="374"/>
      <c r="AI94" s="375"/>
      <c r="AJ94" s="376"/>
      <c r="AK94" s="376"/>
      <c r="AL94" s="376"/>
      <c r="AM94" s="376"/>
      <c r="AN94" s="376"/>
      <c r="AO94" s="365"/>
      <c r="AP94" s="366"/>
      <c r="AQ94" s="366"/>
      <c r="AR94" s="367"/>
      <c r="AS94" s="367"/>
      <c r="AT94" s="367"/>
      <c r="AU94" s="368"/>
      <c r="AV94" s="369"/>
      <c r="AW94" s="370"/>
      <c r="AX94" s="371"/>
      <c r="AY94" s="374"/>
      <c r="AZ94" s="375"/>
      <c r="BA94" s="376"/>
      <c r="BB94" s="376"/>
      <c r="BC94" s="376"/>
      <c r="BD94" s="376"/>
      <c r="BE94" s="376"/>
      <c r="BF94" s="365"/>
      <c r="BG94" s="366"/>
      <c r="BH94" s="366"/>
      <c r="BI94" s="367"/>
      <c r="BJ94" s="367"/>
      <c r="BK94" s="367"/>
      <c r="BL94" s="368"/>
      <c r="BM94" s="369"/>
      <c r="BN94" s="370"/>
      <c r="BO94" s="371"/>
      <c r="BP94" s="374"/>
      <c r="BQ94" s="375"/>
      <c r="BR94" s="376"/>
      <c r="BS94" s="376"/>
      <c r="BT94" s="376"/>
      <c r="BU94" s="376"/>
      <c r="BV94" s="376"/>
      <c r="BW94" s="365"/>
      <c r="BX94" s="366"/>
      <c r="BY94" s="366"/>
      <c r="BZ94" s="367"/>
      <c r="CA94" s="367"/>
      <c r="CB94" s="367"/>
      <c r="CC94" s="368"/>
      <c r="CD94" s="369"/>
      <c r="CE94" s="370"/>
      <c r="CF94" s="371"/>
      <c r="CG94" s="374"/>
      <c r="CH94" s="375"/>
      <c r="CI94" s="376"/>
      <c r="CJ94" s="376"/>
      <c r="CK94" s="376"/>
      <c r="CL94" s="376"/>
      <c r="CM94" s="376"/>
      <c r="CN94" s="365"/>
      <c r="CO94" s="366"/>
      <c r="CP94" s="366"/>
      <c r="CQ94" s="367"/>
      <c r="CR94" s="367"/>
      <c r="CS94" s="367"/>
      <c r="CT94" s="368"/>
      <c r="CU94" s="369"/>
      <c r="CV94" s="370"/>
      <c r="CW94" s="371"/>
      <c r="CX94" s="374"/>
      <c r="CY94" s="375"/>
      <c r="CZ94" s="376"/>
      <c r="DA94" s="376"/>
      <c r="DB94" s="376"/>
      <c r="DC94" s="376"/>
      <c r="DD94" s="376"/>
      <c r="DE94" s="365"/>
      <c r="DF94" s="366"/>
      <c r="DG94" s="366"/>
      <c r="DH94" s="367"/>
      <c r="DI94" s="367"/>
      <c r="DJ94" s="367"/>
      <c r="DK94" s="368"/>
      <c r="DL94" s="369"/>
      <c r="DM94" s="370"/>
      <c r="DN94" s="371"/>
      <c r="DO94" s="374"/>
      <c r="DP94" s="375"/>
      <c r="DQ94" s="376"/>
      <c r="DR94" s="376"/>
      <c r="DS94" s="376"/>
      <c r="DT94" s="376"/>
      <c r="DU94" s="376"/>
      <c r="DV94" s="365"/>
      <c r="DW94" s="366"/>
      <c r="DX94" s="366"/>
      <c r="DY94" s="367"/>
      <c r="DZ94" s="367"/>
      <c r="EA94" s="367"/>
      <c r="EB94" s="368"/>
      <c r="EC94" s="369"/>
      <c r="ED94" s="370"/>
      <c r="EE94" s="371"/>
      <c r="EF94" s="374"/>
      <c r="EG94" s="375"/>
      <c r="EH94" s="376"/>
      <c r="EI94" s="376"/>
      <c r="EJ94" s="376"/>
      <c r="EK94" s="376"/>
      <c r="EL94" s="376"/>
      <c r="EM94" s="365"/>
      <c r="EN94" s="366"/>
      <c r="EO94" s="366"/>
      <c r="EP94" s="367"/>
      <c r="EQ94" s="367"/>
      <c r="ER94" s="367"/>
      <c r="ES94" s="368"/>
      <c r="ET94" s="369"/>
      <c r="EU94" s="370"/>
      <c r="EV94" s="371"/>
      <c r="EW94" s="374"/>
      <c r="EX94" s="375"/>
      <c r="EY94" s="376"/>
      <c r="EZ94" s="376"/>
      <c r="FA94" s="376"/>
      <c r="FB94" s="376"/>
      <c r="FC94" s="376"/>
      <c r="FD94" s="365"/>
      <c r="FE94" s="366"/>
      <c r="FF94" s="366"/>
      <c r="FG94" s="367"/>
      <c r="FH94" s="367"/>
      <c r="FI94" s="367"/>
      <c r="FJ94" s="368"/>
      <c r="FK94" s="369"/>
      <c r="FL94" s="370"/>
      <c r="FM94" s="371"/>
      <c r="FN94" s="374"/>
      <c r="FO94" s="375"/>
    </row>
    <row r="95" spans="1:171" ht="12.6" customHeight="1">
      <c r="A95" s="174" t="s">
        <v>315</v>
      </c>
      <c r="B95" s="376"/>
      <c r="C95" s="376"/>
      <c r="D95" s="376"/>
      <c r="E95" s="376"/>
      <c r="F95" s="376"/>
      <c r="G95" s="377"/>
      <c r="H95" s="378"/>
      <c r="I95" s="378"/>
      <c r="J95" s="379"/>
      <c r="K95" s="379"/>
      <c r="L95" s="379"/>
      <c r="M95" s="380"/>
      <c r="N95" s="381"/>
      <c r="O95" s="382"/>
      <c r="P95" s="383"/>
      <c r="Q95" s="372"/>
      <c r="R95" s="373"/>
      <c r="S95" s="376"/>
      <c r="T95" s="376"/>
      <c r="U95" s="376"/>
      <c r="V95" s="376"/>
      <c r="W95" s="376"/>
      <c r="X95" s="377"/>
      <c r="Y95" s="378"/>
      <c r="Z95" s="378"/>
      <c r="AA95" s="379"/>
      <c r="AB95" s="379"/>
      <c r="AC95" s="379"/>
      <c r="AD95" s="380"/>
      <c r="AE95" s="381"/>
      <c r="AF95" s="382"/>
      <c r="AG95" s="383"/>
      <c r="AH95" s="372"/>
      <c r="AI95" s="373"/>
      <c r="AJ95" s="376"/>
      <c r="AK95" s="376"/>
      <c r="AL95" s="376"/>
      <c r="AM95" s="376"/>
      <c r="AN95" s="376"/>
      <c r="AO95" s="377"/>
      <c r="AP95" s="378"/>
      <c r="AQ95" s="378"/>
      <c r="AR95" s="379"/>
      <c r="AS95" s="379"/>
      <c r="AT95" s="379"/>
      <c r="AU95" s="380"/>
      <c r="AV95" s="381"/>
      <c r="AW95" s="382"/>
      <c r="AX95" s="383"/>
      <c r="AY95" s="372"/>
      <c r="AZ95" s="373"/>
      <c r="BA95" s="376"/>
      <c r="BB95" s="376"/>
      <c r="BC95" s="376"/>
      <c r="BD95" s="376"/>
      <c r="BE95" s="376"/>
      <c r="BF95" s="377"/>
      <c r="BG95" s="378"/>
      <c r="BH95" s="378"/>
      <c r="BI95" s="379"/>
      <c r="BJ95" s="379"/>
      <c r="BK95" s="379"/>
      <c r="BL95" s="380"/>
      <c r="BM95" s="381"/>
      <c r="BN95" s="382"/>
      <c r="BO95" s="383"/>
      <c r="BP95" s="372"/>
      <c r="BQ95" s="373"/>
      <c r="BR95" s="376"/>
      <c r="BS95" s="376"/>
      <c r="BT95" s="376"/>
      <c r="BU95" s="376"/>
      <c r="BV95" s="376"/>
      <c r="BW95" s="377"/>
      <c r="BX95" s="378"/>
      <c r="BY95" s="378"/>
      <c r="BZ95" s="379"/>
      <c r="CA95" s="379"/>
      <c r="CB95" s="379"/>
      <c r="CC95" s="380"/>
      <c r="CD95" s="381"/>
      <c r="CE95" s="382"/>
      <c r="CF95" s="383"/>
      <c r="CG95" s="372"/>
      <c r="CH95" s="373"/>
      <c r="CI95" s="376"/>
      <c r="CJ95" s="376"/>
      <c r="CK95" s="376"/>
      <c r="CL95" s="376"/>
      <c r="CM95" s="376"/>
      <c r="CN95" s="377"/>
      <c r="CO95" s="378"/>
      <c r="CP95" s="378"/>
      <c r="CQ95" s="379"/>
      <c r="CR95" s="379"/>
      <c r="CS95" s="379"/>
      <c r="CT95" s="380"/>
      <c r="CU95" s="381"/>
      <c r="CV95" s="382"/>
      <c r="CW95" s="383"/>
      <c r="CX95" s="372"/>
      <c r="CY95" s="373"/>
      <c r="CZ95" s="376"/>
      <c r="DA95" s="376"/>
      <c r="DB95" s="376"/>
      <c r="DC95" s="376"/>
      <c r="DD95" s="376"/>
      <c r="DE95" s="377"/>
      <c r="DF95" s="378"/>
      <c r="DG95" s="378"/>
      <c r="DH95" s="379"/>
      <c r="DI95" s="379"/>
      <c r="DJ95" s="379"/>
      <c r="DK95" s="380"/>
      <c r="DL95" s="381"/>
      <c r="DM95" s="382"/>
      <c r="DN95" s="383"/>
      <c r="DO95" s="372"/>
      <c r="DP95" s="373"/>
      <c r="DQ95" s="376"/>
      <c r="DR95" s="376"/>
      <c r="DS95" s="376"/>
      <c r="DT95" s="376"/>
      <c r="DU95" s="376"/>
      <c r="DV95" s="377"/>
      <c r="DW95" s="378"/>
      <c r="DX95" s="378"/>
      <c r="DY95" s="379"/>
      <c r="DZ95" s="379"/>
      <c r="EA95" s="379"/>
      <c r="EB95" s="380"/>
      <c r="EC95" s="381"/>
      <c r="ED95" s="382"/>
      <c r="EE95" s="383"/>
      <c r="EF95" s="372"/>
      <c r="EG95" s="373"/>
      <c r="EH95" s="376"/>
      <c r="EI95" s="376"/>
      <c r="EJ95" s="376"/>
      <c r="EK95" s="376"/>
      <c r="EL95" s="376"/>
      <c r="EM95" s="377"/>
      <c r="EN95" s="378"/>
      <c r="EO95" s="378"/>
      <c r="EP95" s="379"/>
      <c r="EQ95" s="379"/>
      <c r="ER95" s="379"/>
      <c r="ES95" s="380"/>
      <c r="ET95" s="381"/>
      <c r="EU95" s="382"/>
      <c r="EV95" s="383"/>
      <c r="EW95" s="372"/>
      <c r="EX95" s="373"/>
      <c r="EY95" s="376"/>
      <c r="EZ95" s="376"/>
      <c r="FA95" s="376"/>
      <c r="FB95" s="376"/>
      <c r="FC95" s="376"/>
      <c r="FD95" s="377"/>
      <c r="FE95" s="378"/>
      <c r="FF95" s="378"/>
      <c r="FG95" s="379"/>
      <c r="FH95" s="379"/>
      <c r="FI95" s="379"/>
      <c r="FJ95" s="380"/>
      <c r="FK95" s="381"/>
      <c r="FL95" s="382"/>
      <c r="FM95" s="383"/>
      <c r="FN95" s="372"/>
      <c r="FO95" s="373"/>
    </row>
    <row r="96" spans="1:171" ht="12.6" customHeight="1">
      <c r="A96" s="172" t="s">
        <v>265</v>
      </c>
      <c r="B96" s="376"/>
      <c r="C96" s="376"/>
      <c r="D96" s="376"/>
      <c r="E96" s="376"/>
      <c r="F96" s="376"/>
      <c r="G96" s="365"/>
      <c r="H96" s="366"/>
      <c r="I96" s="366"/>
      <c r="J96" s="367"/>
      <c r="K96" s="367"/>
      <c r="L96" s="367"/>
      <c r="M96" s="368"/>
      <c r="N96" s="369"/>
      <c r="O96" s="370"/>
      <c r="P96" s="371"/>
      <c r="Q96" s="374"/>
      <c r="R96" s="375"/>
      <c r="S96" s="376"/>
      <c r="T96" s="376"/>
      <c r="U96" s="376"/>
      <c r="V96" s="376"/>
      <c r="W96" s="376"/>
      <c r="X96" s="365"/>
      <c r="Y96" s="366"/>
      <c r="Z96" s="366"/>
      <c r="AA96" s="367"/>
      <c r="AB96" s="367"/>
      <c r="AC96" s="367"/>
      <c r="AD96" s="368"/>
      <c r="AE96" s="369"/>
      <c r="AF96" s="370"/>
      <c r="AG96" s="371"/>
      <c r="AH96" s="374"/>
      <c r="AI96" s="375"/>
      <c r="AJ96" s="376"/>
      <c r="AK96" s="376"/>
      <c r="AL96" s="376"/>
      <c r="AM96" s="376"/>
      <c r="AN96" s="376"/>
      <c r="AO96" s="365"/>
      <c r="AP96" s="366"/>
      <c r="AQ96" s="366"/>
      <c r="AR96" s="367"/>
      <c r="AS96" s="367"/>
      <c r="AT96" s="367"/>
      <c r="AU96" s="368"/>
      <c r="AV96" s="369"/>
      <c r="AW96" s="370"/>
      <c r="AX96" s="371"/>
      <c r="AY96" s="374"/>
      <c r="AZ96" s="375"/>
      <c r="BA96" s="376"/>
      <c r="BB96" s="376"/>
      <c r="BC96" s="376"/>
      <c r="BD96" s="376"/>
      <c r="BE96" s="376"/>
      <c r="BF96" s="365"/>
      <c r="BG96" s="366"/>
      <c r="BH96" s="366"/>
      <c r="BI96" s="367"/>
      <c r="BJ96" s="367"/>
      <c r="BK96" s="367"/>
      <c r="BL96" s="368"/>
      <c r="BM96" s="369"/>
      <c r="BN96" s="370"/>
      <c r="BO96" s="371"/>
      <c r="BP96" s="374"/>
      <c r="BQ96" s="375"/>
      <c r="BR96" s="376"/>
      <c r="BS96" s="376"/>
      <c r="BT96" s="376"/>
      <c r="BU96" s="376"/>
      <c r="BV96" s="376"/>
      <c r="BW96" s="365"/>
      <c r="BX96" s="366"/>
      <c r="BY96" s="366"/>
      <c r="BZ96" s="367"/>
      <c r="CA96" s="367"/>
      <c r="CB96" s="367"/>
      <c r="CC96" s="368"/>
      <c r="CD96" s="369"/>
      <c r="CE96" s="370"/>
      <c r="CF96" s="371"/>
      <c r="CG96" s="374"/>
      <c r="CH96" s="375"/>
      <c r="CI96" s="376"/>
      <c r="CJ96" s="376"/>
      <c r="CK96" s="376"/>
      <c r="CL96" s="376"/>
      <c r="CM96" s="376"/>
      <c r="CN96" s="365"/>
      <c r="CO96" s="366"/>
      <c r="CP96" s="366"/>
      <c r="CQ96" s="367"/>
      <c r="CR96" s="367"/>
      <c r="CS96" s="367"/>
      <c r="CT96" s="368"/>
      <c r="CU96" s="369"/>
      <c r="CV96" s="370"/>
      <c r="CW96" s="371"/>
      <c r="CX96" s="374"/>
      <c r="CY96" s="375"/>
      <c r="CZ96" s="376"/>
      <c r="DA96" s="376"/>
      <c r="DB96" s="376"/>
      <c r="DC96" s="376"/>
      <c r="DD96" s="376"/>
      <c r="DE96" s="365"/>
      <c r="DF96" s="366"/>
      <c r="DG96" s="366"/>
      <c r="DH96" s="367"/>
      <c r="DI96" s="367"/>
      <c r="DJ96" s="367"/>
      <c r="DK96" s="368"/>
      <c r="DL96" s="369"/>
      <c r="DM96" s="370"/>
      <c r="DN96" s="371"/>
      <c r="DO96" s="374"/>
      <c r="DP96" s="375"/>
      <c r="DQ96" s="376"/>
      <c r="DR96" s="376"/>
      <c r="DS96" s="376"/>
      <c r="DT96" s="376"/>
      <c r="DU96" s="376"/>
      <c r="DV96" s="365"/>
      <c r="DW96" s="366"/>
      <c r="DX96" s="366"/>
      <c r="DY96" s="367"/>
      <c r="DZ96" s="367"/>
      <c r="EA96" s="367"/>
      <c r="EB96" s="368"/>
      <c r="EC96" s="369"/>
      <c r="ED96" s="370"/>
      <c r="EE96" s="371"/>
      <c r="EF96" s="374"/>
      <c r="EG96" s="375"/>
      <c r="EH96" s="376"/>
      <c r="EI96" s="376"/>
      <c r="EJ96" s="376"/>
      <c r="EK96" s="376"/>
      <c r="EL96" s="376"/>
      <c r="EM96" s="365"/>
      <c r="EN96" s="366"/>
      <c r="EO96" s="366"/>
      <c r="EP96" s="367"/>
      <c r="EQ96" s="367"/>
      <c r="ER96" s="367"/>
      <c r="ES96" s="368"/>
      <c r="ET96" s="369"/>
      <c r="EU96" s="370"/>
      <c r="EV96" s="371"/>
      <c r="EW96" s="374"/>
      <c r="EX96" s="375"/>
      <c r="EY96" s="376"/>
      <c r="EZ96" s="376"/>
      <c r="FA96" s="376"/>
      <c r="FB96" s="376"/>
      <c r="FC96" s="376"/>
      <c r="FD96" s="365"/>
      <c r="FE96" s="366"/>
      <c r="FF96" s="366"/>
      <c r="FG96" s="367"/>
      <c r="FH96" s="367"/>
      <c r="FI96" s="367"/>
      <c r="FJ96" s="368"/>
      <c r="FK96" s="369"/>
      <c r="FL96" s="370"/>
      <c r="FM96" s="371"/>
      <c r="FN96" s="374"/>
      <c r="FO96" s="375"/>
    </row>
    <row r="97" spans="1:171" ht="12.6" customHeight="1">
      <c r="A97" s="174" t="s">
        <v>316</v>
      </c>
      <c r="B97" s="376"/>
      <c r="C97" s="376"/>
      <c r="D97" s="376"/>
      <c r="E97" s="376"/>
      <c r="F97" s="376"/>
      <c r="G97" s="377"/>
      <c r="H97" s="378"/>
      <c r="I97" s="378"/>
      <c r="J97" s="379"/>
      <c r="K97" s="379"/>
      <c r="L97" s="379"/>
      <c r="M97" s="380"/>
      <c r="N97" s="381"/>
      <c r="O97" s="382"/>
      <c r="P97" s="383"/>
      <c r="Q97" s="372"/>
      <c r="R97" s="373"/>
      <c r="S97" s="376"/>
      <c r="T97" s="376"/>
      <c r="U97" s="376"/>
      <c r="V97" s="376"/>
      <c r="W97" s="376"/>
      <c r="X97" s="377"/>
      <c r="Y97" s="378"/>
      <c r="Z97" s="378"/>
      <c r="AA97" s="379"/>
      <c r="AB97" s="379"/>
      <c r="AC97" s="379"/>
      <c r="AD97" s="380"/>
      <c r="AE97" s="381"/>
      <c r="AF97" s="382"/>
      <c r="AG97" s="383"/>
      <c r="AH97" s="372"/>
      <c r="AI97" s="373"/>
      <c r="AJ97" s="376"/>
      <c r="AK97" s="376"/>
      <c r="AL97" s="376"/>
      <c r="AM97" s="376"/>
      <c r="AN97" s="376"/>
      <c r="AO97" s="377"/>
      <c r="AP97" s="378"/>
      <c r="AQ97" s="378"/>
      <c r="AR97" s="379"/>
      <c r="AS97" s="379"/>
      <c r="AT97" s="379"/>
      <c r="AU97" s="380"/>
      <c r="AV97" s="381"/>
      <c r="AW97" s="382"/>
      <c r="AX97" s="383"/>
      <c r="AY97" s="372"/>
      <c r="AZ97" s="373"/>
      <c r="BA97" s="376"/>
      <c r="BB97" s="376"/>
      <c r="BC97" s="376"/>
      <c r="BD97" s="376"/>
      <c r="BE97" s="376"/>
      <c r="BF97" s="377"/>
      <c r="BG97" s="378"/>
      <c r="BH97" s="378"/>
      <c r="BI97" s="379"/>
      <c r="BJ97" s="379"/>
      <c r="BK97" s="379"/>
      <c r="BL97" s="380"/>
      <c r="BM97" s="381"/>
      <c r="BN97" s="382"/>
      <c r="BO97" s="383"/>
      <c r="BP97" s="372"/>
      <c r="BQ97" s="373"/>
      <c r="BR97" s="376"/>
      <c r="BS97" s="376"/>
      <c r="BT97" s="376"/>
      <c r="BU97" s="376"/>
      <c r="BV97" s="376"/>
      <c r="BW97" s="377"/>
      <c r="BX97" s="378"/>
      <c r="BY97" s="378"/>
      <c r="BZ97" s="379"/>
      <c r="CA97" s="379"/>
      <c r="CB97" s="379"/>
      <c r="CC97" s="380"/>
      <c r="CD97" s="381"/>
      <c r="CE97" s="382"/>
      <c r="CF97" s="383"/>
      <c r="CG97" s="372"/>
      <c r="CH97" s="373"/>
      <c r="CI97" s="376"/>
      <c r="CJ97" s="376"/>
      <c r="CK97" s="376"/>
      <c r="CL97" s="376"/>
      <c r="CM97" s="376"/>
      <c r="CN97" s="377"/>
      <c r="CO97" s="378"/>
      <c r="CP97" s="378"/>
      <c r="CQ97" s="379"/>
      <c r="CR97" s="379"/>
      <c r="CS97" s="379"/>
      <c r="CT97" s="380"/>
      <c r="CU97" s="381"/>
      <c r="CV97" s="382"/>
      <c r="CW97" s="383"/>
      <c r="CX97" s="372"/>
      <c r="CY97" s="373"/>
      <c r="CZ97" s="376"/>
      <c r="DA97" s="376"/>
      <c r="DB97" s="376"/>
      <c r="DC97" s="376"/>
      <c r="DD97" s="376"/>
      <c r="DE97" s="377"/>
      <c r="DF97" s="378"/>
      <c r="DG97" s="378"/>
      <c r="DH97" s="379"/>
      <c r="DI97" s="379"/>
      <c r="DJ97" s="379"/>
      <c r="DK97" s="380"/>
      <c r="DL97" s="381"/>
      <c r="DM97" s="382"/>
      <c r="DN97" s="383"/>
      <c r="DO97" s="372"/>
      <c r="DP97" s="373"/>
      <c r="DQ97" s="376"/>
      <c r="DR97" s="376"/>
      <c r="DS97" s="376"/>
      <c r="DT97" s="376"/>
      <c r="DU97" s="376"/>
      <c r="DV97" s="377"/>
      <c r="DW97" s="378"/>
      <c r="DX97" s="378"/>
      <c r="DY97" s="379"/>
      <c r="DZ97" s="379"/>
      <c r="EA97" s="379"/>
      <c r="EB97" s="380"/>
      <c r="EC97" s="381"/>
      <c r="ED97" s="382"/>
      <c r="EE97" s="383"/>
      <c r="EF97" s="372"/>
      <c r="EG97" s="373"/>
      <c r="EH97" s="376"/>
      <c r="EI97" s="376"/>
      <c r="EJ97" s="376"/>
      <c r="EK97" s="376"/>
      <c r="EL97" s="376"/>
      <c r="EM97" s="377"/>
      <c r="EN97" s="378"/>
      <c r="EO97" s="378"/>
      <c r="EP97" s="379"/>
      <c r="EQ97" s="379"/>
      <c r="ER97" s="379"/>
      <c r="ES97" s="380"/>
      <c r="ET97" s="381"/>
      <c r="EU97" s="382"/>
      <c r="EV97" s="383"/>
      <c r="EW97" s="372"/>
      <c r="EX97" s="373"/>
      <c r="EY97" s="376"/>
      <c r="EZ97" s="376"/>
      <c r="FA97" s="376"/>
      <c r="FB97" s="376"/>
      <c r="FC97" s="376"/>
      <c r="FD97" s="377"/>
      <c r="FE97" s="378"/>
      <c r="FF97" s="378"/>
      <c r="FG97" s="379"/>
      <c r="FH97" s="379"/>
      <c r="FI97" s="379"/>
      <c r="FJ97" s="380"/>
      <c r="FK97" s="381"/>
      <c r="FL97" s="382"/>
      <c r="FM97" s="383"/>
      <c r="FN97" s="372"/>
      <c r="FO97" s="373"/>
    </row>
    <row r="98" spans="1:171" ht="12.6" customHeight="1">
      <c r="A98" s="172" t="s">
        <v>265</v>
      </c>
      <c r="B98" s="376"/>
      <c r="C98" s="376"/>
      <c r="D98" s="376"/>
      <c r="E98" s="376"/>
      <c r="F98" s="376"/>
      <c r="G98" s="365"/>
      <c r="H98" s="366"/>
      <c r="I98" s="366"/>
      <c r="J98" s="367"/>
      <c r="K98" s="367"/>
      <c r="L98" s="367"/>
      <c r="M98" s="368"/>
      <c r="N98" s="369"/>
      <c r="O98" s="370"/>
      <c r="P98" s="371"/>
      <c r="Q98" s="374"/>
      <c r="R98" s="375"/>
      <c r="S98" s="376"/>
      <c r="T98" s="376"/>
      <c r="U98" s="376"/>
      <c r="V98" s="376"/>
      <c r="W98" s="376"/>
      <c r="X98" s="365"/>
      <c r="Y98" s="366"/>
      <c r="Z98" s="366"/>
      <c r="AA98" s="367"/>
      <c r="AB98" s="367"/>
      <c r="AC98" s="367"/>
      <c r="AD98" s="368"/>
      <c r="AE98" s="369"/>
      <c r="AF98" s="370"/>
      <c r="AG98" s="371"/>
      <c r="AH98" s="374"/>
      <c r="AI98" s="375"/>
      <c r="AJ98" s="376"/>
      <c r="AK98" s="376"/>
      <c r="AL98" s="376"/>
      <c r="AM98" s="376"/>
      <c r="AN98" s="376"/>
      <c r="AO98" s="365"/>
      <c r="AP98" s="366"/>
      <c r="AQ98" s="366"/>
      <c r="AR98" s="367"/>
      <c r="AS98" s="367"/>
      <c r="AT98" s="367"/>
      <c r="AU98" s="368"/>
      <c r="AV98" s="369"/>
      <c r="AW98" s="370"/>
      <c r="AX98" s="371"/>
      <c r="AY98" s="374"/>
      <c r="AZ98" s="375"/>
      <c r="BA98" s="376"/>
      <c r="BB98" s="376"/>
      <c r="BC98" s="376"/>
      <c r="BD98" s="376"/>
      <c r="BE98" s="376"/>
      <c r="BF98" s="365"/>
      <c r="BG98" s="366"/>
      <c r="BH98" s="366"/>
      <c r="BI98" s="367"/>
      <c r="BJ98" s="367"/>
      <c r="BK98" s="367"/>
      <c r="BL98" s="368"/>
      <c r="BM98" s="369"/>
      <c r="BN98" s="370"/>
      <c r="BO98" s="371"/>
      <c r="BP98" s="374"/>
      <c r="BQ98" s="375"/>
      <c r="BR98" s="376"/>
      <c r="BS98" s="376"/>
      <c r="BT98" s="376"/>
      <c r="BU98" s="376"/>
      <c r="BV98" s="376"/>
      <c r="BW98" s="365"/>
      <c r="BX98" s="366"/>
      <c r="BY98" s="366"/>
      <c r="BZ98" s="367"/>
      <c r="CA98" s="367"/>
      <c r="CB98" s="367"/>
      <c r="CC98" s="368"/>
      <c r="CD98" s="369"/>
      <c r="CE98" s="370"/>
      <c r="CF98" s="371"/>
      <c r="CG98" s="374"/>
      <c r="CH98" s="375"/>
      <c r="CI98" s="376"/>
      <c r="CJ98" s="376"/>
      <c r="CK98" s="376"/>
      <c r="CL98" s="376"/>
      <c r="CM98" s="376"/>
      <c r="CN98" s="365"/>
      <c r="CO98" s="366"/>
      <c r="CP98" s="366"/>
      <c r="CQ98" s="367"/>
      <c r="CR98" s="367"/>
      <c r="CS98" s="367"/>
      <c r="CT98" s="368"/>
      <c r="CU98" s="369"/>
      <c r="CV98" s="370"/>
      <c r="CW98" s="371"/>
      <c r="CX98" s="374"/>
      <c r="CY98" s="375"/>
      <c r="CZ98" s="376"/>
      <c r="DA98" s="376"/>
      <c r="DB98" s="376"/>
      <c r="DC98" s="376"/>
      <c r="DD98" s="376"/>
      <c r="DE98" s="365"/>
      <c r="DF98" s="366"/>
      <c r="DG98" s="366"/>
      <c r="DH98" s="367"/>
      <c r="DI98" s="367"/>
      <c r="DJ98" s="367"/>
      <c r="DK98" s="368"/>
      <c r="DL98" s="369"/>
      <c r="DM98" s="370"/>
      <c r="DN98" s="371"/>
      <c r="DO98" s="374"/>
      <c r="DP98" s="375"/>
      <c r="DQ98" s="376"/>
      <c r="DR98" s="376"/>
      <c r="DS98" s="376"/>
      <c r="DT98" s="376"/>
      <c r="DU98" s="376"/>
      <c r="DV98" s="365"/>
      <c r="DW98" s="366"/>
      <c r="DX98" s="366"/>
      <c r="DY98" s="367"/>
      <c r="DZ98" s="367"/>
      <c r="EA98" s="367"/>
      <c r="EB98" s="368"/>
      <c r="EC98" s="369"/>
      <c r="ED98" s="370"/>
      <c r="EE98" s="371"/>
      <c r="EF98" s="374"/>
      <c r="EG98" s="375"/>
      <c r="EH98" s="376"/>
      <c r="EI98" s="376"/>
      <c r="EJ98" s="376"/>
      <c r="EK98" s="376"/>
      <c r="EL98" s="376"/>
      <c r="EM98" s="365"/>
      <c r="EN98" s="366"/>
      <c r="EO98" s="366"/>
      <c r="EP98" s="367"/>
      <c r="EQ98" s="367"/>
      <c r="ER98" s="367"/>
      <c r="ES98" s="368"/>
      <c r="ET98" s="369"/>
      <c r="EU98" s="370"/>
      <c r="EV98" s="371"/>
      <c r="EW98" s="374"/>
      <c r="EX98" s="375"/>
      <c r="EY98" s="376"/>
      <c r="EZ98" s="376"/>
      <c r="FA98" s="376"/>
      <c r="FB98" s="376"/>
      <c r="FC98" s="376"/>
      <c r="FD98" s="365"/>
      <c r="FE98" s="366"/>
      <c r="FF98" s="366"/>
      <c r="FG98" s="367"/>
      <c r="FH98" s="367"/>
      <c r="FI98" s="367"/>
      <c r="FJ98" s="368"/>
      <c r="FK98" s="369"/>
      <c r="FL98" s="370"/>
      <c r="FM98" s="371"/>
      <c r="FN98" s="374"/>
      <c r="FO98" s="375"/>
    </row>
    <row r="99" spans="1:171" ht="12.6" customHeight="1">
      <c r="A99" s="174" t="s">
        <v>317</v>
      </c>
      <c r="B99" s="376"/>
      <c r="C99" s="376"/>
      <c r="D99" s="376"/>
      <c r="E99" s="376"/>
      <c r="F99" s="376"/>
      <c r="G99" s="377"/>
      <c r="H99" s="378"/>
      <c r="I99" s="378"/>
      <c r="J99" s="379"/>
      <c r="K99" s="379"/>
      <c r="L99" s="379"/>
      <c r="M99" s="380"/>
      <c r="N99" s="381"/>
      <c r="O99" s="382"/>
      <c r="P99" s="383"/>
      <c r="Q99" s="372"/>
      <c r="R99" s="373"/>
      <c r="S99" s="376"/>
      <c r="T99" s="376"/>
      <c r="U99" s="376"/>
      <c r="V99" s="376"/>
      <c r="W99" s="376"/>
      <c r="X99" s="377"/>
      <c r="Y99" s="378"/>
      <c r="Z99" s="378"/>
      <c r="AA99" s="379"/>
      <c r="AB99" s="379"/>
      <c r="AC99" s="379"/>
      <c r="AD99" s="380"/>
      <c r="AE99" s="381"/>
      <c r="AF99" s="382"/>
      <c r="AG99" s="383"/>
      <c r="AH99" s="372"/>
      <c r="AI99" s="373"/>
      <c r="AJ99" s="376"/>
      <c r="AK99" s="376"/>
      <c r="AL99" s="376"/>
      <c r="AM99" s="376"/>
      <c r="AN99" s="376"/>
      <c r="AO99" s="377"/>
      <c r="AP99" s="378"/>
      <c r="AQ99" s="378"/>
      <c r="AR99" s="379"/>
      <c r="AS99" s="379"/>
      <c r="AT99" s="379"/>
      <c r="AU99" s="380"/>
      <c r="AV99" s="381"/>
      <c r="AW99" s="382"/>
      <c r="AX99" s="383"/>
      <c r="AY99" s="372"/>
      <c r="AZ99" s="373"/>
      <c r="BA99" s="376"/>
      <c r="BB99" s="376"/>
      <c r="BC99" s="376"/>
      <c r="BD99" s="376"/>
      <c r="BE99" s="376"/>
      <c r="BF99" s="377"/>
      <c r="BG99" s="378"/>
      <c r="BH99" s="378"/>
      <c r="BI99" s="379"/>
      <c r="BJ99" s="379"/>
      <c r="BK99" s="379"/>
      <c r="BL99" s="380"/>
      <c r="BM99" s="381"/>
      <c r="BN99" s="382"/>
      <c r="BO99" s="383"/>
      <c r="BP99" s="372"/>
      <c r="BQ99" s="373"/>
      <c r="BR99" s="376"/>
      <c r="BS99" s="376"/>
      <c r="BT99" s="376"/>
      <c r="BU99" s="376"/>
      <c r="BV99" s="376"/>
      <c r="BW99" s="377"/>
      <c r="BX99" s="378"/>
      <c r="BY99" s="378"/>
      <c r="BZ99" s="379"/>
      <c r="CA99" s="379"/>
      <c r="CB99" s="379"/>
      <c r="CC99" s="380"/>
      <c r="CD99" s="381"/>
      <c r="CE99" s="382"/>
      <c r="CF99" s="383"/>
      <c r="CG99" s="372"/>
      <c r="CH99" s="373"/>
      <c r="CI99" s="376"/>
      <c r="CJ99" s="376"/>
      <c r="CK99" s="376"/>
      <c r="CL99" s="376"/>
      <c r="CM99" s="376"/>
      <c r="CN99" s="377"/>
      <c r="CO99" s="378"/>
      <c r="CP99" s="378"/>
      <c r="CQ99" s="379"/>
      <c r="CR99" s="379"/>
      <c r="CS99" s="379"/>
      <c r="CT99" s="380"/>
      <c r="CU99" s="381"/>
      <c r="CV99" s="382"/>
      <c r="CW99" s="383"/>
      <c r="CX99" s="372"/>
      <c r="CY99" s="373"/>
      <c r="CZ99" s="376"/>
      <c r="DA99" s="376"/>
      <c r="DB99" s="376"/>
      <c r="DC99" s="376"/>
      <c r="DD99" s="376"/>
      <c r="DE99" s="377"/>
      <c r="DF99" s="378"/>
      <c r="DG99" s="378"/>
      <c r="DH99" s="379"/>
      <c r="DI99" s="379"/>
      <c r="DJ99" s="379"/>
      <c r="DK99" s="380"/>
      <c r="DL99" s="381"/>
      <c r="DM99" s="382"/>
      <c r="DN99" s="383"/>
      <c r="DO99" s="372"/>
      <c r="DP99" s="373"/>
      <c r="DQ99" s="376"/>
      <c r="DR99" s="376"/>
      <c r="DS99" s="376"/>
      <c r="DT99" s="376"/>
      <c r="DU99" s="376"/>
      <c r="DV99" s="377"/>
      <c r="DW99" s="378"/>
      <c r="DX99" s="378"/>
      <c r="DY99" s="379"/>
      <c r="DZ99" s="379"/>
      <c r="EA99" s="379"/>
      <c r="EB99" s="380"/>
      <c r="EC99" s="381"/>
      <c r="ED99" s="382"/>
      <c r="EE99" s="383"/>
      <c r="EF99" s="372"/>
      <c r="EG99" s="373"/>
      <c r="EH99" s="376"/>
      <c r="EI99" s="376"/>
      <c r="EJ99" s="376"/>
      <c r="EK99" s="376"/>
      <c r="EL99" s="376"/>
      <c r="EM99" s="377"/>
      <c r="EN99" s="378"/>
      <c r="EO99" s="378"/>
      <c r="EP99" s="379"/>
      <c r="EQ99" s="379"/>
      <c r="ER99" s="379"/>
      <c r="ES99" s="380"/>
      <c r="ET99" s="381"/>
      <c r="EU99" s="382"/>
      <c r="EV99" s="383"/>
      <c r="EW99" s="372"/>
      <c r="EX99" s="373"/>
      <c r="EY99" s="376"/>
      <c r="EZ99" s="376"/>
      <c r="FA99" s="376"/>
      <c r="FB99" s="376"/>
      <c r="FC99" s="376"/>
      <c r="FD99" s="377"/>
      <c r="FE99" s="378"/>
      <c r="FF99" s="378"/>
      <c r="FG99" s="379"/>
      <c r="FH99" s="379"/>
      <c r="FI99" s="379"/>
      <c r="FJ99" s="380"/>
      <c r="FK99" s="381"/>
      <c r="FL99" s="382"/>
      <c r="FM99" s="383"/>
      <c r="FN99" s="372"/>
      <c r="FO99" s="373"/>
    </row>
    <row r="100" spans="1:171" ht="12.6" customHeight="1">
      <c r="A100" s="172" t="s">
        <v>265</v>
      </c>
      <c r="B100" s="376"/>
      <c r="C100" s="376"/>
      <c r="D100" s="376"/>
      <c r="E100" s="376"/>
      <c r="F100" s="376"/>
      <c r="G100" s="365"/>
      <c r="H100" s="366"/>
      <c r="I100" s="366"/>
      <c r="J100" s="367"/>
      <c r="K100" s="367"/>
      <c r="L100" s="367"/>
      <c r="M100" s="368"/>
      <c r="N100" s="369"/>
      <c r="O100" s="370"/>
      <c r="P100" s="371"/>
      <c r="Q100" s="374"/>
      <c r="R100" s="375"/>
      <c r="S100" s="376"/>
      <c r="T100" s="376"/>
      <c r="U100" s="376"/>
      <c r="V100" s="376"/>
      <c r="W100" s="376"/>
      <c r="X100" s="365"/>
      <c r="Y100" s="366"/>
      <c r="Z100" s="366"/>
      <c r="AA100" s="367"/>
      <c r="AB100" s="367"/>
      <c r="AC100" s="367"/>
      <c r="AD100" s="368"/>
      <c r="AE100" s="369"/>
      <c r="AF100" s="370"/>
      <c r="AG100" s="371"/>
      <c r="AH100" s="374"/>
      <c r="AI100" s="375"/>
      <c r="AJ100" s="376"/>
      <c r="AK100" s="376"/>
      <c r="AL100" s="376"/>
      <c r="AM100" s="376"/>
      <c r="AN100" s="376"/>
      <c r="AO100" s="365"/>
      <c r="AP100" s="366"/>
      <c r="AQ100" s="366"/>
      <c r="AR100" s="367"/>
      <c r="AS100" s="367"/>
      <c r="AT100" s="367"/>
      <c r="AU100" s="368"/>
      <c r="AV100" s="369"/>
      <c r="AW100" s="370"/>
      <c r="AX100" s="371"/>
      <c r="AY100" s="374"/>
      <c r="AZ100" s="375"/>
      <c r="BA100" s="376"/>
      <c r="BB100" s="376"/>
      <c r="BC100" s="376"/>
      <c r="BD100" s="376"/>
      <c r="BE100" s="376"/>
      <c r="BF100" s="365"/>
      <c r="BG100" s="366"/>
      <c r="BH100" s="366"/>
      <c r="BI100" s="367"/>
      <c r="BJ100" s="367"/>
      <c r="BK100" s="367"/>
      <c r="BL100" s="368"/>
      <c r="BM100" s="369"/>
      <c r="BN100" s="370"/>
      <c r="BO100" s="371"/>
      <c r="BP100" s="374"/>
      <c r="BQ100" s="375"/>
      <c r="BR100" s="376"/>
      <c r="BS100" s="376"/>
      <c r="BT100" s="376"/>
      <c r="BU100" s="376"/>
      <c r="BV100" s="376"/>
      <c r="BW100" s="365"/>
      <c r="BX100" s="366"/>
      <c r="BY100" s="366"/>
      <c r="BZ100" s="367"/>
      <c r="CA100" s="367"/>
      <c r="CB100" s="367"/>
      <c r="CC100" s="368"/>
      <c r="CD100" s="369"/>
      <c r="CE100" s="370"/>
      <c r="CF100" s="371"/>
      <c r="CG100" s="374"/>
      <c r="CH100" s="375"/>
      <c r="CI100" s="376"/>
      <c r="CJ100" s="376"/>
      <c r="CK100" s="376"/>
      <c r="CL100" s="376"/>
      <c r="CM100" s="376"/>
      <c r="CN100" s="365"/>
      <c r="CO100" s="366"/>
      <c r="CP100" s="366"/>
      <c r="CQ100" s="367"/>
      <c r="CR100" s="367"/>
      <c r="CS100" s="367"/>
      <c r="CT100" s="368"/>
      <c r="CU100" s="369"/>
      <c r="CV100" s="370"/>
      <c r="CW100" s="371"/>
      <c r="CX100" s="374"/>
      <c r="CY100" s="375"/>
      <c r="CZ100" s="376"/>
      <c r="DA100" s="376"/>
      <c r="DB100" s="376"/>
      <c r="DC100" s="376"/>
      <c r="DD100" s="376"/>
      <c r="DE100" s="365"/>
      <c r="DF100" s="366"/>
      <c r="DG100" s="366"/>
      <c r="DH100" s="367"/>
      <c r="DI100" s="367"/>
      <c r="DJ100" s="367"/>
      <c r="DK100" s="368"/>
      <c r="DL100" s="369"/>
      <c r="DM100" s="370"/>
      <c r="DN100" s="371"/>
      <c r="DO100" s="374"/>
      <c r="DP100" s="375"/>
      <c r="DQ100" s="376"/>
      <c r="DR100" s="376"/>
      <c r="DS100" s="376"/>
      <c r="DT100" s="376"/>
      <c r="DU100" s="376"/>
      <c r="DV100" s="365"/>
      <c r="DW100" s="366"/>
      <c r="DX100" s="366"/>
      <c r="DY100" s="367"/>
      <c r="DZ100" s="367"/>
      <c r="EA100" s="367"/>
      <c r="EB100" s="368"/>
      <c r="EC100" s="369"/>
      <c r="ED100" s="370"/>
      <c r="EE100" s="371"/>
      <c r="EF100" s="374"/>
      <c r="EG100" s="375"/>
      <c r="EH100" s="376"/>
      <c r="EI100" s="376"/>
      <c r="EJ100" s="376"/>
      <c r="EK100" s="376"/>
      <c r="EL100" s="376"/>
      <c r="EM100" s="365"/>
      <c r="EN100" s="366"/>
      <c r="EO100" s="366"/>
      <c r="EP100" s="367"/>
      <c r="EQ100" s="367"/>
      <c r="ER100" s="367"/>
      <c r="ES100" s="368"/>
      <c r="ET100" s="369"/>
      <c r="EU100" s="370"/>
      <c r="EV100" s="371"/>
      <c r="EW100" s="374"/>
      <c r="EX100" s="375"/>
      <c r="EY100" s="376"/>
      <c r="EZ100" s="376"/>
      <c r="FA100" s="376"/>
      <c r="FB100" s="376"/>
      <c r="FC100" s="376"/>
      <c r="FD100" s="365"/>
      <c r="FE100" s="366"/>
      <c r="FF100" s="366"/>
      <c r="FG100" s="367"/>
      <c r="FH100" s="367"/>
      <c r="FI100" s="367"/>
      <c r="FJ100" s="368"/>
      <c r="FK100" s="369"/>
      <c r="FL100" s="370"/>
      <c r="FM100" s="371"/>
      <c r="FN100" s="374"/>
      <c r="FO100" s="375"/>
    </row>
    <row r="101" spans="1:171" ht="12.6" customHeight="1">
      <c r="A101" s="174" t="s">
        <v>318</v>
      </c>
      <c r="B101" s="376"/>
      <c r="C101" s="376"/>
      <c r="D101" s="376"/>
      <c r="E101" s="376"/>
      <c r="F101" s="376"/>
      <c r="G101" s="377"/>
      <c r="H101" s="378"/>
      <c r="I101" s="378"/>
      <c r="J101" s="379"/>
      <c r="K101" s="379"/>
      <c r="L101" s="379"/>
      <c r="M101" s="380"/>
      <c r="N101" s="381"/>
      <c r="O101" s="382"/>
      <c r="P101" s="383"/>
      <c r="Q101" s="372"/>
      <c r="R101" s="373"/>
      <c r="S101" s="376"/>
      <c r="T101" s="376"/>
      <c r="U101" s="376"/>
      <c r="V101" s="376"/>
      <c r="W101" s="376"/>
      <c r="X101" s="377"/>
      <c r="Y101" s="378"/>
      <c r="Z101" s="378"/>
      <c r="AA101" s="379"/>
      <c r="AB101" s="379"/>
      <c r="AC101" s="379"/>
      <c r="AD101" s="380"/>
      <c r="AE101" s="381"/>
      <c r="AF101" s="382"/>
      <c r="AG101" s="383"/>
      <c r="AH101" s="372"/>
      <c r="AI101" s="373"/>
      <c r="AJ101" s="376"/>
      <c r="AK101" s="376"/>
      <c r="AL101" s="376"/>
      <c r="AM101" s="376"/>
      <c r="AN101" s="376"/>
      <c r="AO101" s="377"/>
      <c r="AP101" s="378"/>
      <c r="AQ101" s="378"/>
      <c r="AR101" s="379"/>
      <c r="AS101" s="379"/>
      <c r="AT101" s="379"/>
      <c r="AU101" s="380"/>
      <c r="AV101" s="381"/>
      <c r="AW101" s="382"/>
      <c r="AX101" s="383"/>
      <c r="AY101" s="372"/>
      <c r="AZ101" s="373"/>
      <c r="BA101" s="376"/>
      <c r="BB101" s="376"/>
      <c r="BC101" s="376"/>
      <c r="BD101" s="376"/>
      <c r="BE101" s="376"/>
      <c r="BF101" s="377"/>
      <c r="BG101" s="378"/>
      <c r="BH101" s="378"/>
      <c r="BI101" s="379"/>
      <c r="BJ101" s="379"/>
      <c r="BK101" s="379"/>
      <c r="BL101" s="380"/>
      <c r="BM101" s="381"/>
      <c r="BN101" s="382"/>
      <c r="BO101" s="383"/>
      <c r="BP101" s="372"/>
      <c r="BQ101" s="373"/>
      <c r="BR101" s="376"/>
      <c r="BS101" s="376"/>
      <c r="BT101" s="376"/>
      <c r="BU101" s="376"/>
      <c r="BV101" s="376"/>
      <c r="BW101" s="377"/>
      <c r="BX101" s="378"/>
      <c r="BY101" s="378"/>
      <c r="BZ101" s="379"/>
      <c r="CA101" s="379"/>
      <c r="CB101" s="379"/>
      <c r="CC101" s="380"/>
      <c r="CD101" s="381"/>
      <c r="CE101" s="382"/>
      <c r="CF101" s="383"/>
      <c r="CG101" s="372"/>
      <c r="CH101" s="373"/>
      <c r="CI101" s="376"/>
      <c r="CJ101" s="376"/>
      <c r="CK101" s="376"/>
      <c r="CL101" s="376"/>
      <c r="CM101" s="376"/>
      <c r="CN101" s="377"/>
      <c r="CO101" s="378"/>
      <c r="CP101" s="378"/>
      <c r="CQ101" s="379"/>
      <c r="CR101" s="379"/>
      <c r="CS101" s="379"/>
      <c r="CT101" s="380"/>
      <c r="CU101" s="381"/>
      <c r="CV101" s="382"/>
      <c r="CW101" s="383"/>
      <c r="CX101" s="372"/>
      <c r="CY101" s="373"/>
      <c r="CZ101" s="376"/>
      <c r="DA101" s="376"/>
      <c r="DB101" s="376"/>
      <c r="DC101" s="376"/>
      <c r="DD101" s="376"/>
      <c r="DE101" s="377"/>
      <c r="DF101" s="378"/>
      <c r="DG101" s="378"/>
      <c r="DH101" s="379"/>
      <c r="DI101" s="379"/>
      <c r="DJ101" s="379"/>
      <c r="DK101" s="380"/>
      <c r="DL101" s="381"/>
      <c r="DM101" s="382"/>
      <c r="DN101" s="383"/>
      <c r="DO101" s="372"/>
      <c r="DP101" s="373"/>
      <c r="DQ101" s="376"/>
      <c r="DR101" s="376"/>
      <c r="DS101" s="376"/>
      <c r="DT101" s="376"/>
      <c r="DU101" s="376"/>
      <c r="DV101" s="377"/>
      <c r="DW101" s="378"/>
      <c r="DX101" s="378"/>
      <c r="DY101" s="379"/>
      <c r="DZ101" s="379"/>
      <c r="EA101" s="379"/>
      <c r="EB101" s="380"/>
      <c r="EC101" s="381"/>
      <c r="ED101" s="382"/>
      <c r="EE101" s="383"/>
      <c r="EF101" s="372"/>
      <c r="EG101" s="373"/>
      <c r="EH101" s="376"/>
      <c r="EI101" s="376"/>
      <c r="EJ101" s="376"/>
      <c r="EK101" s="376"/>
      <c r="EL101" s="376"/>
      <c r="EM101" s="377"/>
      <c r="EN101" s="378"/>
      <c r="EO101" s="378"/>
      <c r="EP101" s="379"/>
      <c r="EQ101" s="379"/>
      <c r="ER101" s="379"/>
      <c r="ES101" s="380"/>
      <c r="ET101" s="381"/>
      <c r="EU101" s="382"/>
      <c r="EV101" s="383"/>
      <c r="EW101" s="372"/>
      <c r="EX101" s="373"/>
      <c r="EY101" s="376"/>
      <c r="EZ101" s="376"/>
      <c r="FA101" s="376"/>
      <c r="FB101" s="376"/>
      <c r="FC101" s="376"/>
      <c r="FD101" s="377"/>
      <c r="FE101" s="378"/>
      <c r="FF101" s="378"/>
      <c r="FG101" s="379"/>
      <c r="FH101" s="379"/>
      <c r="FI101" s="379"/>
      <c r="FJ101" s="380"/>
      <c r="FK101" s="381"/>
      <c r="FL101" s="382"/>
      <c r="FM101" s="383"/>
      <c r="FN101" s="372"/>
      <c r="FO101" s="373"/>
    </row>
    <row r="102" spans="1:171" ht="12.6" customHeight="1">
      <c r="A102" s="172" t="s">
        <v>265</v>
      </c>
      <c r="B102" s="376"/>
      <c r="C102" s="376"/>
      <c r="D102" s="376"/>
      <c r="E102" s="376"/>
      <c r="F102" s="376"/>
      <c r="G102" s="365"/>
      <c r="H102" s="366"/>
      <c r="I102" s="366"/>
      <c r="J102" s="367"/>
      <c r="K102" s="367"/>
      <c r="L102" s="367"/>
      <c r="M102" s="368"/>
      <c r="N102" s="369"/>
      <c r="O102" s="370"/>
      <c r="P102" s="371"/>
      <c r="Q102" s="374"/>
      <c r="R102" s="375"/>
      <c r="S102" s="376"/>
      <c r="T102" s="376"/>
      <c r="U102" s="376"/>
      <c r="V102" s="376"/>
      <c r="W102" s="376"/>
      <c r="X102" s="365"/>
      <c r="Y102" s="366"/>
      <c r="Z102" s="366"/>
      <c r="AA102" s="367"/>
      <c r="AB102" s="367"/>
      <c r="AC102" s="367"/>
      <c r="AD102" s="368"/>
      <c r="AE102" s="369"/>
      <c r="AF102" s="370"/>
      <c r="AG102" s="371"/>
      <c r="AH102" s="374"/>
      <c r="AI102" s="375"/>
      <c r="AJ102" s="376"/>
      <c r="AK102" s="376"/>
      <c r="AL102" s="376"/>
      <c r="AM102" s="376"/>
      <c r="AN102" s="376"/>
      <c r="AO102" s="365"/>
      <c r="AP102" s="366"/>
      <c r="AQ102" s="366"/>
      <c r="AR102" s="367"/>
      <c r="AS102" s="367"/>
      <c r="AT102" s="367"/>
      <c r="AU102" s="368"/>
      <c r="AV102" s="369"/>
      <c r="AW102" s="370"/>
      <c r="AX102" s="371"/>
      <c r="AY102" s="374"/>
      <c r="AZ102" s="375"/>
      <c r="BA102" s="376"/>
      <c r="BB102" s="376"/>
      <c r="BC102" s="376"/>
      <c r="BD102" s="376"/>
      <c r="BE102" s="376"/>
      <c r="BF102" s="365"/>
      <c r="BG102" s="366"/>
      <c r="BH102" s="366"/>
      <c r="BI102" s="367"/>
      <c r="BJ102" s="367"/>
      <c r="BK102" s="367"/>
      <c r="BL102" s="368"/>
      <c r="BM102" s="369"/>
      <c r="BN102" s="370"/>
      <c r="BO102" s="371"/>
      <c r="BP102" s="374"/>
      <c r="BQ102" s="375"/>
      <c r="BR102" s="376"/>
      <c r="BS102" s="376"/>
      <c r="BT102" s="376"/>
      <c r="BU102" s="376"/>
      <c r="BV102" s="376"/>
      <c r="BW102" s="365"/>
      <c r="BX102" s="366"/>
      <c r="BY102" s="366"/>
      <c r="BZ102" s="367"/>
      <c r="CA102" s="367"/>
      <c r="CB102" s="367"/>
      <c r="CC102" s="368"/>
      <c r="CD102" s="369"/>
      <c r="CE102" s="370"/>
      <c r="CF102" s="371"/>
      <c r="CG102" s="374"/>
      <c r="CH102" s="375"/>
      <c r="CI102" s="376"/>
      <c r="CJ102" s="376"/>
      <c r="CK102" s="376"/>
      <c r="CL102" s="376"/>
      <c r="CM102" s="376"/>
      <c r="CN102" s="365"/>
      <c r="CO102" s="366"/>
      <c r="CP102" s="366"/>
      <c r="CQ102" s="367"/>
      <c r="CR102" s="367"/>
      <c r="CS102" s="367"/>
      <c r="CT102" s="368"/>
      <c r="CU102" s="369"/>
      <c r="CV102" s="370"/>
      <c r="CW102" s="371"/>
      <c r="CX102" s="374"/>
      <c r="CY102" s="375"/>
      <c r="CZ102" s="376"/>
      <c r="DA102" s="376"/>
      <c r="DB102" s="376"/>
      <c r="DC102" s="376"/>
      <c r="DD102" s="376"/>
      <c r="DE102" s="365"/>
      <c r="DF102" s="366"/>
      <c r="DG102" s="366"/>
      <c r="DH102" s="367"/>
      <c r="DI102" s="367"/>
      <c r="DJ102" s="367"/>
      <c r="DK102" s="368"/>
      <c r="DL102" s="369"/>
      <c r="DM102" s="370"/>
      <c r="DN102" s="371"/>
      <c r="DO102" s="374"/>
      <c r="DP102" s="375"/>
      <c r="DQ102" s="376"/>
      <c r="DR102" s="376"/>
      <c r="DS102" s="376"/>
      <c r="DT102" s="376"/>
      <c r="DU102" s="376"/>
      <c r="DV102" s="365"/>
      <c r="DW102" s="366"/>
      <c r="DX102" s="366"/>
      <c r="DY102" s="367"/>
      <c r="DZ102" s="367"/>
      <c r="EA102" s="367"/>
      <c r="EB102" s="368"/>
      <c r="EC102" s="369"/>
      <c r="ED102" s="370"/>
      <c r="EE102" s="371"/>
      <c r="EF102" s="374"/>
      <c r="EG102" s="375"/>
      <c r="EH102" s="376"/>
      <c r="EI102" s="376"/>
      <c r="EJ102" s="376"/>
      <c r="EK102" s="376"/>
      <c r="EL102" s="376"/>
      <c r="EM102" s="365"/>
      <c r="EN102" s="366"/>
      <c r="EO102" s="366"/>
      <c r="EP102" s="367"/>
      <c r="EQ102" s="367"/>
      <c r="ER102" s="367"/>
      <c r="ES102" s="368"/>
      <c r="ET102" s="369"/>
      <c r="EU102" s="370"/>
      <c r="EV102" s="371"/>
      <c r="EW102" s="374"/>
      <c r="EX102" s="375"/>
      <c r="EY102" s="376"/>
      <c r="EZ102" s="376"/>
      <c r="FA102" s="376"/>
      <c r="FB102" s="376"/>
      <c r="FC102" s="376"/>
      <c r="FD102" s="365"/>
      <c r="FE102" s="366"/>
      <c r="FF102" s="366"/>
      <c r="FG102" s="367"/>
      <c r="FH102" s="367"/>
      <c r="FI102" s="367"/>
      <c r="FJ102" s="368"/>
      <c r="FK102" s="369"/>
      <c r="FL102" s="370"/>
      <c r="FM102" s="371"/>
      <c r="FN102" s="374"/>
      <c r="FO102" s="375"/>
    </row>
    <row r="103" spans="1:171" ht="12.6" customHeight="1">
      <c r="A103" s="174" t="s">
        <v>319</v>
      </c>
      <c r="B103" s="376"/>
      <c r="C103" s="376"/>
      <c r="D103" s="376"/>
      <c r="E103" s="376"/>
      <c r="F103" s="376"/>
      <c r="G103" s="377"/>
      <c r="H103" s="378"/>
      <c r="I103" s="378"/>
      <c r="J103" s="379"/>
      <c r="K103" s="379"/>
      <c r="L103" s="379"/>
      <c r="M103" s="380"/>
      <c r="N103" s="381"/>
      <c r="O103" s="382"/>
      <c r="P103" s="383"/>
      <c r="Q103" s="372"/>
      <c r="R103" s="373"/>
      <c r="S103" s="376"/>
      <c r="T103" s="376"/>
      <c r="U103" s="376"/>
      <c r="V103" s="376"/>
      <c r="W103" s="376"/>
      <c r="X103" s="377"/>
      <c r="Y103" s="378"/>
      <c r="Z103" s="378"/>
      <c r="AA103" s="379"/>
      <c r="AB103" s="379"/>
      <c r="AC103" s="379"/>
      <c r="AD103" s="380"/>
      <c r="AE103" s="381"/>
      <c r="AF103" s="382"/>
      <c r="AG103" s="383"/>
      <c r="AH103" s="372"/>
      <c r="AI103" s="373"/>
      <c r="AJ103" s="376"/>
      <c r="AK103" s="376"/>
      <c r="AL103" s="376"/>
      <c r="AM103" s="376"/>
      <c r="AN103" s="376"/>
      <c r="AO103" s="377"/>
      <c r="AP103" s="378"/>
      <c r="AQ103" s="378"/>
      <c r="AR103" s="379"/>
      <c r="AS103" s="379"/>
      <c r="AT103" s="379"/>
      <c r="AU103" s="380"/>
      <c r="AV103" s="381"/>
      <c r="AW103" s="382"/>
      <c r="AX103" s="383"/>
      <c r="AY103" s="372"/>
      <c r="AZ103" s="373"/>
      <c r="BA103" s="376"/>
      <c r="BB103" s="376"/>
      <c r="BC103" s="376"/>
      <c r="BD103" s="376"/>
      <c r="BE103" s="376"/>
      <c r="BF103" s="377"/>
      <c r="BG103" s="378"/>
      <c r="BH103" s="378"/>
      <c r="BI103" s="379"/>
      <c r="BJ103" s="379"/>
      <c r="BK103" s="379"/>
      <c r="BL103" s="380"/>
      <c r="BM103" s="381"/>
      <c r="BN103" s="382"/>
      <c r="BO103" s="383"/>
      <c r="BP103" s="372"/>
      <c r="BQ103" s="373"/>
      <c r="BR103" s="376"/>
      <c r="BS103" s="376"/>
      <c r="BT103" s="376"/>
      <c r="BU103" s="376"/>
      <c r="BV103" s="376"/>
      <c r="BW103" s="377"/>
      <c r="BX103" s="378"/>
      <c r="BY103" s="378"/>
      <c r="BZ103" s="379"/>
      <c r="CA103" s="379"/>
      <c r="CB103" s="379"/>
      <c r="CC103" s="380"/>
      <c r="CD103" s="381"/>
      <c r="CE103" s="382"/>
      <c r="CF103" s="383"/>
      <c r="CG103" s="372"/>
      <c r="CH103" s="373"/>
      <c r="CI103" s="376"/>
      <c r="CJ103" s="376"/>
      <c r="CK103" s="376"/>
      <c r="CL103" s="376"/>
      <c r="CM103" s="376"/>
      <c r="CN103" s="377"/>
      <c r="CO103" s="378"/>
      <c r="CP103" s="378"/>
      <c r="CQ103" s="379"/>
      <c r="CR103" s="379"/>
      <c r="CS103" s="379"/>
      <c r="CT103" s="380"/>
      <c r="CU103" s="381"/>
      <c r="CV103" s="382"/>
      <c r="CW103" s="383"/>
      <c r="CX103" s="372"/>
      <c r="CY103" s="373"/>
      <c r="CZ103" s="376"/>
      <c r="DA103" s="376"/>
      <c r="DB103" s="376"/>
      <c r="DC103" s="376"/>
      <c r="DD103" s="376"/>
      <c r="DE103" s="377"/>
      <c r="DF103" s="378"/>
      <c r="DG103" s="378"/>
      <c r="DH103" s="379"/>
      <c r="DI103" s="379"/>
      <c r="DJ103" s="379"/>
      <c r="DK103" s="380"/>
      <c r="DL103" s="381"/>
      <c r="DM103" s="382"/>
      <c r="DN103" s="383"/>
      <c r="DO103" s="372"/>
      <c r="DP103" s="373"/>
      <c r="DQ103" s="376"/>
      <c r="DR103" s="376"/>
      <c r="DS103" s="376"/>
      <c r="DT103" s="376"/>
      <c r="DU103" s="376"/>
      <c r="DV103" s="377"/>
      <c r="DW103" s="378"/>
      <c r="DX103" s="378"/>
      <c r="DY103" s="379"/>
      <c r="DZ103" s="379"/>
      <c r="EA103" s="379"/>
      <c r="EB103" s="380"/>
      <c r="EC103" s="381"/>
      <c r="ED103" s="382"/>
      <c r="EE103" s="383"/>
      <c r="EF103" s="372"/>
      <c r="EG103" s="373"/>
      <c r="EH103" s="376"/>
      <c r="EI103" s="376"/>
      <c r="EJ103" s="376"/>
      <c r="EK103" s="376"/>
      <c r="EL103" s="376"/>
      <c r="EM103" s="377"/>
      <c r="EN103" s="378"/>
      <c r="EO103" s="378"/>
      <c r="EP103" s="379"/>
      <c r="EQ103" s="379"/>
      <c r="ER103" s="379"/>
      <c r="ES103" s="380"/>
      <c r="ET103" s="381"/>
      <c r="EU103" s="382"/>
      <c r="EV103" s="383"/>
      <c r="EW103" s="372"/>
      <c r="EX103" s="373"/>
      <c r="EY103" s="376"/>
      <c r="EZ103" s="376"/>
      <c r="FA103" s="376"/>
      <c r="FB103" s="376"/>
      <c r="FC103" s="376"/>
      <c r="FD103" s="377"/>
      <c r="FE103" s="378"/>
      <c r="FF103" s="378"/>
      <c r="FG103" s="379"/>
      <c r="FH103" s="379"/>
      <c r="FI103" s="379"/>
      <c r="FJ103" s="380"/>
      <c r="FK103" s="381"/>
      <c r="FL103" s="382"/>
      <c r="FM103" s="383"/>
      <c r="FN103" s="372"/>
      <c r="FO103" s="373"/>
    </row>
    <row r="104" spans="1:171" ht="12.6" customHeight="1">
      <c r="A104" s="172" t="s">
        <v>265</v>
      </c>
      <c r="B104" s="376"/>
      <c r="C104" s="376"/>
      <c r="D104" s="376"/>
      <c r="E104" s="376"/>
      <c r="F104" s="376"/>
      <c r="G104" s="365"/>
      <c r="H104" s="366"/>
      <c r="I104" s="366"/>
      <c r="J104" s="367"/>
      <c r="K104" s="367"/>
      <c r="L104" s="367"/>
      <c r="M104" s="368"/>
      <c r="N104" s="369"/>
      <c r="O104" s="370"/>
      <c r="P104" s="371"/>
      <c r="Q104" s="374"/>
      <c r="R104" s="375"/>
      <c r="S104" s="376"/>
      <c r="T104" s="376"/>
      <c r="U104" s="376"/>
      <c r="V104" s="376"/>
      <c r="W104" s="376"/>
      <c r="X104" s="365"/>
      <c r="Y104" s="366"/>
      <c r="Z104" s="366"/>
      <c r="AA104" s="367"/>
      <c r="AB104" s="367"/>
      <c r="AC104" s="367"/>
      <c r="AD104" s="368"/>
      <c r="AE104" s="369"/>
      <c r="AF104" s="370"/>
      <c r="AG104" s="371"/>
      <c r="AH104" s="374"/>
      <c r="AI104" s="375"/>
      <c r="AJ104" s="376"/>
      <c r="AK104" s="376"/>
      <c r="AL104" s="376"/>
      <c r="AM104" s="376"/>
      <c r="AN104" s="376"/>
      <c r="AO104" s="365"/>
      <c r="AP104" s="366"/>
      <c r="AQ104" s="366"/>
      <c r="AR104" s="367"/>
      <c r="AS104" s="367"/>
      <c r="AT104" s="367"/>
      <c r="AU104" s="368"/>
      <c r="AV104" s="369"/>
      <c r="AW104" s="370"/>
      <c r="AX104" s="371"/>
      <c r="AY104" s="374"/>
      <c r="AZ104" s="375"/>
      <c r="BA104" s="376"/>
      <c r="BB104" s="376"/>
      <c r="BC104" s="376"/>
      <c r="BD104" s="376"/>
      <c r="BE104" s="376"/>
      <c r="BF104" s="365"/>
      <c r="BG104" s="366"/>
      <c r="BH104" s="366"/>
      <c r="BI104" s="367"/>
      <c r="BJ104" s="367"/>
      <c r="BK104" s="367"/>
      <c r="BL104" s="368"/>
      <c r="BM104" s="369"/>
      <c r="BN104" s="370"/>
      <c r="BO104" s="371"/>
      <c r="BP104" s="374"/>
      <c r="BQ104" s="375"/>
      <c r="BR104" s="376"/>
      <c r="BS104" s="376"/>
      <c r="BT104" s="376"/>
      <c r="BU104" s="376"/>
      <c r="BV104" s="376"/>
      <c r="BW104" s="365"/>
      <c r="BX104" s="366"/>
      <c r="BY104" s="366"/>
      <c r="BZ104" s="367"/>
      <c r="CA104" s="367"/>
      <c r="CB104" s="367"/>
      <c r="CC104" s="368"/>
      <c r="CD104" s="369"/>
      <c r="CE104" s="370"/>
      <c r="CF104" s="371"/>
      <c r="CG104" s="374"/>
      <c r="CH104" s="375"/>
      <c r="CI104" s="376"/>
      <c r="CJ104" s="376"/>
      <c r="CK104" s="376"/>
      <c r="CL104" s="376"/>
      <c r="CM104" s="376"/>
      <c r="CN104" s="365"/>
      <c r="CO104" s="366"/>
      <c r="CP104" s="366"/>
      <c r="CQ104" s="367"/>
      <c r="CR104" s="367"/>
      <c r="CS104" s="367"/>
      <c r="CT104" s="368"/>
      <c r="CU104" s="369"/>
      <c r="CV104" s="370"/>
      <c r="CW104" s="371"/>
      <c r="CX104" s="374"/>
      <c r="CY104" s="375"/>
      <c r="CZ104" s="376"/>
      <c r="DA104" s="376"/>
      <c r="DB104" s="376"/>
      <c r="DC104" s="376"/>
      <c r="DD104" s="376"/>
      <c r="DE104" s="365"/>
      <c r="DF104" s="366"/>
      <c r="DG104" s="366"/>
      <c r="DH104" s="367"/>
      <c r="DI104" s="367"/>
      <c r="DJ104" s="367"/>
      <c r="DK104" s="368"/>
      <c r="DL104" s="369"/>
      <c r="DM104" s="370"/>
      <c r="DN104" s="371"/>
      <c r="DO104" s="374"/>
      <c r="DP104" s="375"/>
      <c r="DQ104" s="376"/>
      <c r="DR104" s="376"/>
      <c r="DS104" s="376"/>
      <c r="DT104" s="376"/>
      <c r="DU104" s="376"/>
      <c r="DV104" s="365"/>
      <c r="DW104" s="366"/>
      <c r="DX104" s="366"/>
      <c r="DY104" s="367"/>
      <c r="DZ104" s="367"/>
      <c r="EA104" s="367"/>
      <c r="EB104" s="368"/>
      <c r="EC104" s="369"/>
      <c r="ED104" s="370"/>
      <c r="EE104" s="371"/>
      <c r="EF104" s="374"/>
      <c r="EG104" s="375"/>
      <c r="EH104" s="376"/>
      <c r="EI104" s="376"/>
      <c r="EJ104" s="376"/>
      <c r="EK104" s="376"/>
      <c r="EL104" s="376"/>
      <c r="EM104" s="365"/>
      <c r="EN104" s="366"/>
      <c r="EO104" s="366"/>
      <c r="EP104" s="367"/>
      <c r="EQ104" s="367"/>
      <c r="ER104" s="367"/>
      <c r="ES104" s="368"/>
      <c r="ET104" s="369"/>
      <c r="EU104" s="370"/>
      <c r="EV104" s="371"/>
      <c r="EW104" s="374"/>
      <c r="EX104" s="375"/>
      <c r="EY104" s="376"/>
      <c r="EZ104" s="376"/>
      <c r="FA104" s="376"/>
      <c r="FB104" s="376"/>
      <c r="FC104" s="376"/>
      <c r="FD104" s="365"/>
      <c r="FE104" s="366"/>
      <c r="FF104" s="366"/>
      <c r="FG104" s="367"/>
      <c r="FH104" s="367"/>
      <c r="FI104" s="367"/>
      <c r="FJ104" s="368"/>
      <c r="FK104" s="369"/>
      <c r="FL104" s="370"/>
      <c r="FM104" s="371"/>
      <c r="FN104" s="374"/>
      <c r="FO104" s="375"/>
    </row>
    <row r="105" spans="1:171" ht="12.6" customHeight="1">
      <c r="A105" s="174" t="s">
        <v>320</v>
      </c>
      <c r="B105" s="376"/>
      <c r="C105" s="376"/>
      <c r="D105" s="376"/>
      <c r="E105" s="376"/>
      <c r="F105" s="376"/>
      <c r="G105" s="377"/>
      <c r="H105" s="378"/>
      <c r="I105" s="378"/>
      <c r="J105" s="379"/>
      <c r="K105" s="379"/>
      <c r="L105" s="379"/>
      <c r="M105" s="380"/>
      <c r="N105" s="381"/>
      <c r="O105" s="382"/>
      <c r="P105" s="383"/>
      <c r="Q105" s="372"/>
      <c r="R105" s="373"/>
      <c r="S105" s="376"/>
      <c r="T105" s="376"/>
      <c r="U105" s="376"/>
      <c r="V105" s="376"/>
      <c r="W105" s="376"/>
      <c r="X105" s="377"/>
      <c r="Y105" s="378"/>
      <c r="Z105" s="378"/>
      <c r="AA105" s="379"/>
      <c r="AB105" s="379"/>
      <c r="AC105" s="379"/>
      <c r="AD105" s="380"/>
      <c r="AE105" s="381"/>
      <c r="AF105" s="382"/>
      <c r="AG105" s="383"/>
      <c r="AH105" s="372"/>
      <c r="AI105" s="373"/>
      <c r="AJ105" s="376"/>
      <c r="AK105" s="376"/>
      <c r="AL105" s="376"/>
      <c r="AM105" s="376"/>
      <c r="AN105" s="376"/>
      <c r="AO105" s="377"/>
      <c r="AP105" s="378"/>
      <c r="AQ105" s="378"/>
      <c r="AR105" s="379"/>
      <c r="AS105" s="379"/>
      <c r="AT105" s="379"/>
      <c r="AU105" s="380"/>
      <c r="AV105" s="381"/>
      <c r="AW105" s="382"/>
      <c r="AX105" s="383"/>
      <c r="AY105" s="372"/>
      <c r="AZ105" s="373"/>
      <c r="BA105" s="376"/>
      <c r="BB105" s="376"/>
      <c r="BC105" s="376"/>
      <c r="BD105" s="376"/>
      <c r="BE105" s="376"/>
      <c r="BF105" s="377"/>
      <c r="BG105" s="378"/>
      <c r="BH105" s="378"/>
      <c r="BI105" s="379"/>
      <c r="BJ105" s="379"/>
      <c r="BK105" s="379"/>
      <c r="BL105" s="380"/>
      <c r="BM105" s="381"/>
      <c r="BN105" s="382"/>
      <c r="BO105" s="383"/>
      <c r="BP105" s="372"/>
      <c r="BQ105" s="373"/>
      <c r="BR105" s="376"/>
      <c r="BS105" s="376"/>
      <c r="BT105" s="376"/>
      <c r="BU105" s="376"/>
      <c r="BV105" s="376"/>
      <c r="BW105" s="377"/>
      <c r="BX105" s="378"/>
      <c r="BY105" s="378"/>
      <c r="BZ105" s="379"/>
      <c r="CA105" s="379"/>
      <c r="CB105" s="379"/>
      <c r="CC105" s="380"/>
      <c r="CD105" s="381"/>
      <c r="CE105" s="382"/>
      <c r="CF105" s="383"/>
      <c r="CG105" s="372"/>
      <c r="CH105" s="373"/>
      <c r="CI105" s="376"/>
      <c r="CJ105" s="376"/>
      <c r="CK105" s="376"/>
      <c r="CL105" s="376"/>
      <c r="CM105" s="376"/>
      <c r="CN105" s="377"/>
      <c r="CO105" s="378"/>
      <c r="CP105" s="378"/>
      <c r="CQ105" s="379"/>
      <c r="CR105" s="379"/>
      <c r="CS105" s="379"/>
      <c r="CT105" s="380"/>
      <c r="CU105" s="381"/>
      <c r="CV105" s="382"/>
      <c r="CW105" s="383"/>
      <c r="CX105" s="372"/>
      <c r="CY105" s="373"/>
      <c r="CZ105" s="376"/>
      <c r="DA105" s="376"/>
      <c r="DB105" s="376"/>
      <c r="DC105" s="376"/>
      <c r="DD105" s="376"/>
      <c r="DE105" s="377"/>
      <c r="DF105" s="378"/>
      <c r="DG105" s="378"/>
      <c r="DH105" s="379"/>
      <c r="DI105" s="379"/>
      <c r="DJ105" s="379"/>
      <c r="DK105" s="380"/>
      <c r="DL105" s="381"/>
      <c r="DM105" s="382"/>
      <c r="DN105" s="383"/>
      <c r="DO105" s="372"/>
      <c r="DP105" s="373"/>
      <c r="DQ105" s="376"/>
      <c r="DR105" s="376"/>
      <c r="DS105" s="376"/>
      <c r="DT105" s="376"/>
      <c r="DU105" s="376"/>
      <c r="DV105" s="377"/>
      <c r="DW105" s="378"/>
      <c r="DX105" s="378"/>
      <c r="DY105" s="379"/>
      <c r="DZ105" s="379"/>
      <c r="EA105" s="379"/>
      <c r="EB105" s="380"/>
      <c r="EC105" s="381"/>
      <c r="ED105" s="382"/>
      <c r="EE105" s="383"/>
      <c r="EF105" s="372"/>
      <c r="EG105" s="373"/>
      <c r="EH105" s="376"/>
      <c r="EI105" s="376"/>
      <c r="EJ105" s="376"/>
      <c r="EK105" s="376"/>
      <c r="EL105" s="376"/>
      <c r="EM105" s="377"/>
      <c r="EN105" s="378"/>
      <c r="EO105" s="378"/>
      <c r="EP105" s="379"/>
      <c r="EQ105" s="379"/>
      <c r="ER105" s="379"/>
      <c r="ES105" s="380"/>
      <c r="ET105" s="381"/>
      <c r="EU105" s="382"/>
      <c r="EV105" s="383"/>
      <c r="EW105" s="372"/>
      <c r="EX105" s="373"/>
      <c r="EY105" s="376"/>
      <c r="EZ105" s="376"/>
      <c r="FA105" s="376"/>
      <c r="FB105" s="376"/>
      <c r="FC105" s="376"/>
      <c r="FD105" s="377"/>
      <c r="FE105" s="378"/>
      <c r="FF105" s="378"/>
      <c r="FG105" s="379"/>
      <c r="FH105" s="379"/>
      <c r="FI105" s="379"/>
      <c r="FJ105" s="380"/>
      <c r="FK105" s="381"/>
      <c r="FL105" s="382"/>
      <c r="FM105" s="383"/>
      <c r="FN105" s="372"/>
      <c r="FO105" s="373"/>
    </row>
    <row r="106" spans="1:171" ht="12.6" customHeight="1">
      <c r="A106" s="172" t="s">
        <v>265</v>
      </c>
      <c r="B106" s="376"/>
      <c r="C106" s="376"/>
      <c r="D106" s="376"/>
      <c r="E106" s="376"/>
      <c r="F106" s="376"/>
      <c r="G106" s="365"/>
      <c r="H106" s="366"/>
      <c r="I106" s="366"/>
      <c r="J106" s="367"/>
      <c r="K106" s="367"/>
      <c r="L106" s="367"/>
      <c r="M106" s="368"/>
      <c r="N106" s="369"/>
      <c r="O106" s="370"/>
      <c r="P106" s="371"/>
      <c r="Q106" s="374"/>
      <c r="R106" s="375"/>
      <c r="S106" s="376"/>
      <c r="T106" s="376"/>
      <c r="U106" s="376"/>
      <c r="V106" s="376"/>
      <c r="W106" s="376"/>
      <c r="X106" s="365"/>
      <c r="Y106" s="366"/>
      <c r="Z106" s="366"/>
      <c r="AA106" s="367"/>
      <c r="AB106" s="367"/>
      <c r="AC106" s="367"/>
      <c r="AD106" s="368"/>
      <c r="AE106" s="369"/>
      <c r="AF106" s="370"/>
      <c r="AG106" s="371"/>
      <c r="AH106" s="374"/>
      <c r="AI106" s="375"/>
      <c r="AJ106" s="376"/>
      <c r="AK106" s="376"/>
      <c r="AL106" s="376"/>
      <c r="AM106" s="376"/>
      <c r="AN106" s="376"/>
      <c r="AO106" s="365"/>
      <c r="AP106" s="366"/>
      <c r="AQ106" s="366"/>
      <c r="AR106" s="367"/>
      <c r="AS106" s="367"/>
      <c r="AT106" s="367"/>
      <c r="AU106" s="368"/>
      <c r="AV106" s="369"/>
      <c r="AW106" s="370"/>
      <c r="AX106" s="371"/>
      <c r="AY106" s="374"/>
      <c r="AZ106" s="375"/>
      <c r="BA106" s="376"/>
      <c r="BB106" s="376"/>
      <c r="BC106" s="376"/>
      <c r="BD106" s="376"/>
      <c r="BE106" s="376"/>
      <c r="BF106" s="365"/>
      <c r="BG106" s="366"/>
      <c r="BH106" s="366"/>
      <c r="BI106" s="367"/>
      <c r="BJ106" s="367"/>
      <c r="BK106" s="367"/>
      <c r="BL106" s="368"/>
      <c r="BM106" s="369"/>
      <c r="BN106" s="370"/>
      <c r="BO106" s="371"/>
      <c r="BP106" s="374"/>
      <c r="BQ106" s="375"/>
      <c r="BR106" s="376"/>
      <c r="BS106" s="376"/>
      <c r="BT106" s="376"/>
      <c r="BU106" s="376"/>
      <c r="BV106" s="376"/>
      <c r="BW106" s="365"/>
      <c r="BX106" s="366"/>
      <c r="BY106" s="366"/>
      <c r="BZ106" s="367"/>
      <c r="CA106" s="367"/>
      <c r="CB106" s="367"/>
      <c r="CC106" s="368"/>
      <c r="CD106" s="369"/>
      <c r="CE106" s="370"/>
      <c r="CF106" s="371"/>
      <c r="CG106" s="374"/>
      <c r="CH106" s="375"/>
      <c r="CI106" s="376"/>
      <c r="CJ106" s="376"/>
      <c r="CK106" s="376"/>
      <c r="CL106" s="376"/>
      <c r="CM106" s="376"/>
      <c r="CN106" s="365"/>
      <c r="CO106" s="366"/>
      <c r="CP106" s="366"/>
      <c r="CQ106" s="367"/>
      <c r="CR106" s="367"/>
      <c r="CS106" s="367"/>
      <c r="CT106" s="368"/>
      <c r="CU106" s="369"/>
      <c r="CV106" s="370"/>
      <c r="CW106" s="371"/>
      <c r="CX106" s="374"/>
      <c r="CY106" s="375"/>
      <c r="CZ106" s="376"/>
      <c r="DA106" s="376"/>
      <c r="DB106" s="376"/>
      <c r="DC106" s="376"/>
      <c r="DD106" s="376"/>
      <c r="DE106" s="365"/>
      <c r="DF106" s="366"/>
      <c r="DG106" s="366"/>
      <c r="DH106" s="367"/>
      <c r="DI106" s="367"/>
      <c r="DJ106" s="367"/>
      <c r="DK106" s="368"/>
      <c r="DL106" s="369"/>
      <c r="DM106" s="370"/>
      <c r="DN106" s="371"/>
      <c r="DO106" s="374"/>
      <c r="DP106" s="375"/>
      <c r="DQ106" s="376"/>
      <c r="DR106" s="376"/>
      <c r="DS106" s="376"/>
      <c r="DT106" s="376"/>
      <c r="DU106" s="376"/>
      <c r="DV106" s="365"/>
      <c r="DW106" s="366"/>
      <c r="DX106" s="366"/>
      <c r="DY106" s="367"/>
      <c r="DZ106" s="367"/>
      <c r="EA106" s="367"/>
      <c r="EB106" s="368"/>
      <c r="EC106" s="369"/>
      <c r="ED106" s="370"/>
      <c r="EE106" s="371"/>
      <c r="EF106" s="374"/>
      <c r="EG106" s="375"/>
      <c r="EH106" s="376"/>
      <c r="EI106" s="376"/>
      <c r="EJ106" s="376"/>
      <c r="EK106" s="376"/>
      <c r="EL106" s="376"/>
      <c r="EM106" s="365"/>
      <c r="EN106" s="366"/>
      <c r="EO106" s="366"/>
      <c r="EP106" s="367"/>
      <c r="EQ106" s="367"/>
      <c r="ER106" s="367"/>
      <c r="ES106" s="368"/>
      <c r="ET106" s="369"/>
      <c r="EU106" s="370"/>
      <c r="EV106" s="371"/>
      <c r="EW106" s="374"/>
      <c r="EX106" s="375"/>
      <c r="EY106" s="376"/>
      <c r="EZ106" s="376"/>
      <c r="FA106" s="376"/>
      <c r="FB106" s="376"/>
      <c r="FC106" s="376"/>
      <c r="FD106" s="365"/>
      <c r="FE106" s="366"/>
      <c r="FF106" s="366"/>
      <c r="FG106" s="367"/>
      <c r="FH106" s="367"/>
      <c r="FI106" s="367"/>
      <c r="FJ106" s="368"/>
      <c r="FK106" s="369"/>
      <c r="FL106" s="370"/>
      <c r="FM106" s="371"/>
      <c r="FN106" s="374"/>
      <c r="FO106" s="375"/>
    </row>
    <row r="107" spans="1:171" ht="12.6" customHeight="1">
      <c r="A107" s="174" t="s">
        <v>321</v>
      </c>
      <c r="B107" s="376"/>
      <c r="C107" s="376"/>
      <c r="D107" s="376"/>
      <c r="E107" s="376"/>
      <c r="F107" s="376"/>
      <c r="G107" s="377"/>
      <c r="H107" s="378"/>
      <c r="I107" s="378"/>
      <c r="J107" s="379"/>
      <c r="K107" s="379"/>
      <c r="L107" s="379"/>
      <c r="M107" s="380"/>
      <c r="N107" s="381"/>
      <c r="O107" s="382"/>
      <c r="P107" s="383"/>
      <c r="Q107" s="372"/>
      <c r="R107" s="373"/>
      <c r="S107" s="376"/>
      <c r="T107" s="376"/>
      <c r="U107" s="376"/>
      <c r="V107" s="376"/>
      <c r="W107" s="376"/>
      <c r="X107" s="377"/>
      <c r="Y107" s="378"/>
      <c r="Z107" s="378"/>
      <c r="AA107" s="379"/>
      <c r="AB107" s="379"/>
      <c r="AC107" s="379"/>
      <c r="AD107" s="380"/>
      <c r="AE107" s="381"/>
      <c r="AF107" s="382"/>
      <c r="AG107" s="383"/>
      <c r="AH107" s="372"/>
      <c r="AI107" s="373"/>
      <c r="AJ107" s="376"/>
      <c r="AK107" s="376"/>
      <c r="AL107" s="376"/>
      <c r="AM107" s="376"/>
      <c r="AN107" s="376"/>
      <c r="AO107" s="377"/>
      <c r="AP107" s="378"/>
      <c r="AQ107" s="378"/>
      <c r="AR107" s="379"/>
      <c r="AS107" s="379"/>
      <c r="AT107" s="379"/>
      <c r="AU107" s="380"/>
      <c r="AV107" s="381"/>
      <c r="AW107" s="382"/>
      <c r="AX107" s="383"/>
      <c r="AY107" s="372"/>
      <c r="AZ107" s="373"/>
      <c r="BA107" s="376"/>
      <c r="BB107" s="376"/>
      <c r="BC107" s="376"/>
      <c r="BD107" s="376"/>
      <c r="BE107" s="376"/>
      <c r="BF107" s="377"/>
      <c r="BG107" s="378"/>
      <c r="BH107" s="378"/>
      <c r="BI107" s="379"/>
      <c r="BJ107" s="379"/>
      <c r="BK107" s="379"/>
      <c r="BL107" s="380"/>
      <c r="BM107" s="381"/>
      <c r="BN107" s="382"/>
      <c r="BO107" s="383"/>
      <c r="BP107" s="372"/>
      <c r="BQ107" s="373"/>
      <c r="BR107" s="376"/>
      <c r="BS107" s="376"/>
      <c r="BT107" s="376"/>
      <c r="BU107" s="376"/>
      <c r="BV107" s="376"/>
      <c r="BW107" s="377"/>
      <c r="BX107" s="378"/>
      <c r="BY107" s="378"/>
      <c r="BZ107" s="379"/>
      <c r="CA107" s="379"/>
      <c r="CB107" s="379"/>
      <c r="CC107" s="380"/>
      <c r="CD107" s="381"/>
      <c r="CE107" s="382"/>
      <c r="CF107" s="383"/>
      <c r="CG107" s="372"/>
      <c r="CH107" s="373"/>
      <c r="CI107" s="376"/>
      <c r="CJ107" s="376"/>
      <c r="CK107" s="376"/>
      <c r="CL107" s="376"/>
      <c r="CM107" s="376"/>
      <c r="CN107" s="377"/>
      <c r="CO107" s="378"/>
      <c r="CP107" s="378"/>
      <c r="CQ107" s="379"/>
      <c r="CR107" s="379"/>
      <c r="CS107" s="379"/>
      <c r="CT107" s="380"/>
      <c r="CU107" s="381"/>
      <c r="CV107" s="382"/>
      <c r="CW107" s="383"/>
      <c r="CX107" s="372"/>
      <c r="CY107" s="373"/>
      <c r="CZ107" s="376"/>
      <c r="DA107" s="376"/>
      <c r="DB107" s="376"/>
      <c r="DC107" s="376"/>
      <c r="DD107" s="376"/>
      <c r="DE107" s="377"/>
      <c r="DF107" s="378"/>
      <c r="DG107" s="378"/>
      <c r="DH107" s="379"/>
      <c r="DI107" s="379"/>
      <c r="DJ107" s="379"/>
      <c r="DK107" s="380"/>
      <c r="DL107" s="381"/>
      <c r="DM107" s="382"/>
      <c r="DN107" s="383"/>
      <c r="DO107" s="372"/>
      <c r="DP107" s="373"/>
      <c r="DQ107" s="376"/>
      <c r="DR107" s="376"/>
      <c r="DS107" s="376"/>
      <c r="DT107" s="376"/>
      <c r="DU107" s="376"/>
      <c r="DV107" s="377"/>
      <c r="DW107" s="378"/>
      <c r="DX107" s="378"/>
      <c r="DY107" s="379"/>
      <c r="DZ107" s="379"/>
      <c r="EA107" s="379"/>
      <c r="EB107" s="380"/>
      <c r="EC107" s="381"/>
      <c r="ED107" s="382"/>
      <c r="EE107" s="383"/>
      <c r="EF107" s="372"/>
      <c r="EG107" s="373"/>
      <c r="EH107" s="376"/>
      <c r="EI107" s="376"/>
      <c r="EJ107" s="376"/>
      <c r="EK107" s="376"/>
      <c r="EL107" s="376"/>
      <c r="EM107" s="377"/>
      <c r="EN107" s="378"/>
      <c r="EO107" s="378"/>
      <c r="EP107" s="379"/>
      <c r="EQ107" s="379"/>
      <c r="ER107" s="379"/>
      <c r="ES107" s="380"/>
      <c r="ET107" s="381"/>
      <c r="EU107" s="382"/>
      <c r="EV107" s="383"/>
      <c r="EW107" s="372"/>
      <c r="EX107" s="373"/>
      <c r="EY107" s="376"/>
      <c r="EZ107" s="376"/>
      <c r="FA107" s="376"/>
      <c r="FB107" s="376"/>
      <c r="FC107" s="376"/>
      <c r="FD107" s="377"/>
      <c r="FE107" s="378"/>
      <c r="FF107" s="378"/>
      <c r="FG107" s="379"/>
      <c r="FH107" s="379"/>
      <c r="FI107" s="379"/>
      <c r="FJ107" s="380"/>
      <c r="FK107" s="381"/>
      <c r="FL107" s="382"/>
      <c r="FM107" s="383"/>
      <c r="FN107" s="372"/>
      <c r="FO107" s="373"/>
    </row>
    <row r="108" spans="1:171" ht="12.6" customHeight="1">
      <c r="A108" s="172" t="s">
        <v>265</v>
      </c>
      <c r="B108" s="376"/>
      <c r="C108" s="376"/>
      <c r="D108" s="376"/>
      <c r="E108" s="376"/>
      <c r="F108" s="376"/>
      <c r="G108" s="365"/>
      <c r="H108" s="366"/>
      <c r="I108" s="366"/>
      <c r="J108" s="367"/>
      <c r="K108" s="367"/>
      <c r="L108" s="367"/>
      <c r="M108" s="368"/>
      <c r="N108" s="369"/>
      <c r="O108" s="370"/>
      <c r="P108" s="371"/>
      <c r="Q108" s="374"/>
      <c r="R108" s="375"/>
      <c r="S108" s="376"/>
      <c r="T108" s="376"/>
      <c r="U108" s="376"/>
      <c r="V108" s="376"/>
      <c r="W108" s="376"/>
      <c r="X108" s="365"/>
      <c r="Y108" s="366"/>
      <c r="Z108" s="366"/>
      <c r="AA108" s="367"/>
      <c r="AB108" s="367"/>
      <c r="AC108" s="367"/>
      <c r="AD108" s="368"/>
      <c r="AE108" s="369"/>
      <c r="AF108" s="370"/>
      <c r="AG108" s="371"/>
      <c r="AH108" s="374"/>
      <c r="AI108" s="375"/>
      <c r="AJ108" s="376"/>
      <c r="AK108" s="376"/>
      <c r="AL108" s="376"/>
      <c r="AM108" s="376"/>
      <c r="AN108" s="376"/>
      <c r="AO108" s="365"/>
      <c r="AP108" s="366"/>
      <c r="AQ108" s="366"/>
      <c r="AR108" s="367"/>
      <c r="AS108" s="367"/>
      <c r="AT108" s="367"/>
      <c r="AU108" s="368"/>
      <c r="AV108" s="369"/>
      <c r="AW108" s="370"/>
      <c r="AX108" s="371"/>
      <c r="AY108" s="374"/>
      <c r="AZ108" s="375"/>
      <c r="BA108" s="376"/>
      <c r="BB108" s="376"/>
      <c r="BC108" s="376"/>
      <c r="BD108" s="376"/>
      <c r="BE108" s="376"/>
      <c r="BF108" s="365"/>
      <c r="BG108" s="366"/>
      <c r="BH108" s="366"/>
      <c r="BI108" s="367"/>
      <c r="BJ108" s="367"/>
      <c r="BK108" s="367"/>
      <c r="BL108" s="368"/>
      <c r="BM108" s="369"/>
      <c r="BN108" s="370"/>
      <c r="BO108" s="371"/>
      <c r="BP108" s="374"/>
      <c r="BQ108" s="375"/>
      <c r="BR108" s="376"/>
      <c r="BS108" s="376"/>
      <c r="BT108" s="376"/>
      <c r="BU108" s="376"/>
      <c r="BV108" s="376"/>
      <c r="BW108" s="365"/>
      <c r="BX108" s="366"/>
      <c r="BY108" s="366"/>
      <c r="BZ108" s="367"/>
      <c r="CA108" s="367"/>
      <c r="CB108" s="367"/>
      <c r="CC108" s="368"/>
      <c r="CD108" s="369"/>
      <c r="CE108" s="370"/>
      <c r="CF108" s="371"/>
      <c r="CG108" s="374"/>
      <c r="CH108" s="375"/>
      <c r="CI108" s="376"/>
      <c r="CJ108" s="376"/>
      <c r="CK108" s="376"/>
      <c r="CL108" s="376"/>
      <c r="CM108" s="376"/>
      <c r="CN108" s="365"/>
      <c r="CO108" s="366"/>
      <c r="CP108" s="366"/>
      <c r="CQ108" s="367"/>
      <c r="CR108" s="367"/>
      <c r="CS108" s="367"/>
      <c r="CT108" s="368"/>
      <c r="CU108" s="369"/>
      <c r="CV108" s="370"/>
      <c r="CW108" s="371"/>
      <c r="CX108" s="374"/>
      <c r="CY108" s="375"/>
      <c r="CZ108" s="376"/>
      <c r="DA108" s="376"/>
      <c r="DB108" s="376"/>
      <c r="DC108" s="376"/>
      <c r="DD108" s="376"/>
      <c r="DE108" s="365"/>
      <c r="DF108" s="366"/>
      <c r="DG108" s="366"/>
      <c r="DH108" s="367"/>
      <c r="DI108" s="367"/>
      <c r="DJ108" s="367"/>
      <c r="DK108" s="368"/>
      <c r="DL108" s="369"/>
      <c r="DM108" s="370"/>
      <c r="DN108" s="371"/>
      <c r="DO108" s="374"/>
      <c r="DP108" s="375"/>
      <c r="DQ108" s="376"/>
      <c r="DR108" s="376"/>
      <c r="DS108" s="376"/>
      <c r="DT108" s="376"/>
      <c r="DU108" s="376"/>
      <c r="DV108" s="365"/>
      <c r="DW108" s="366"/>
      <c r="DX108" s="366"/>
      <c r="DY108" s="367"/>
      <c r="DZ108" s="367"/>
      <c r="EA108" s="367"/>
      <c r="EB108" s="368"/>
      <c r="EC108" s="369"/>
      <c r="ED108" s="370"/>
      <c r="EE108" s="371"/>
      <c r="EF108" s="374"/>
      <c r="EG108" s="375"/>
      <c r="EH108" s="376"/>
      <c r="EI108" s="376"/>
      <c r="EJ108" s="376"/>
      <c r="EK108" s="376"/>
      <c r="EL108" s="376"/>
      <c r="EM108" s="365"/>
      <c r="EN108" s="366"/>
      <c r="EO108" s="366"/>
      <c r="EP108" s="367"/>
      <c r="EQ108" s="367"/>
      <c r="ER108" s="367"/>
      <c r="ES108" s="368"/>
      <c r="ET108" s="369"/>
      <c r="EU108" s="370"/>
      <c r="EV108" s="371"/>
      <c r="EW108" s="374"/>
      <c r="EX108" s="375"/>
      <c r="EY108" s="376"/>
      <c r="EZ108" s="376"/>
      <c r="FA108" s="376"/>
      <c r="FB108" s="376"/>
      <c r="FC108" s="376"/>
      <c r="FD108" s="365"/>
      <c r="FE108" s="366"/>
      <c r="FF108" s="366"/>
      <c r="FG108" s="367"/>
      <c r="FH108" s="367"/>
      <c r="FI108" s="367"/>
      <c r="FJ108" s="368"/>
      <c r="FK108" s="369"/>
      <c r="FL108" s="370"/>
      <c r="FM108" s="371"/>
      <c r="FN108" s="374"/>
      <c r="FO108" s="375"/>
    </row>
    <row r="109" spans="1:171" ht="12.6" customHeight="1">
      <c r="A109" s="174" t="s">
        <v>322</v>
      </c>
      <c r="B109" s="376"/>
      <c r="C109" s="376"/>
      <c r="D109" s="376"/>
      <c r="E109" s="376"/>
      <c r="F109" s="376"/>
      <c r="G109" s="377"/>
      <c r="H109" s="378"/>
      <c r="I109" s="378"/>
      <c r="J109" s="379"/>
      <c r="K109" s="379"/>
      <c r="L109" s="379"/>
      <c r="M109" s="380"/>
      <c r="N109" s="381"/>
      <c r="O109" s="382"/>
      <c r="P109" s="383"/>
      <c r="Q109" s="372"/>
      <c r="R109" s="373"/>
      <c r="S109" s="376"/>
      <c r="T109" s="376"/>
      <c r="U109" s="376"/>
      <c r="V109" s="376"/>
      <c r="W109" s="376"/>
      <c r="X109" s="377"/>
      <c r="Y109" s="378"/>
      <c r="Z109" s="378"/>
      <c r="AA109" s="379"/>
      <c r="AB109" s="379"/>
      <c r="AC109" s="379"/>
      <c r="AD109" s="380"/>
      <c r="AE109" s="381"/>
      <c r="AF109" s="382"/>
      <c r="AG109" s="383"/>
      <c r="AH109" s="372"/>
      <c r="AI109" s="373"/>
      <c r="AJ109" s="376"/>
      <c r="AK109" s="376"/>
      <c r="AL109" s="376"/>
      <c r="AM109" s="376"/>
      <c r="AN109" s="376"/>
      <c r="AO109" s="377"/>
      <c r="AP109" s="378"/>
      <c r="AQ109" s="378"/>
      <c r="AR109" s="379"/>
      <c r="AS109" s="379"/>
      <c r="AT109" s="379"/>
      <c r="AU109" s="380"/>
      <c r="AV109" s="381"/>
      <c r="AW109" s="382"/>
      <c r="AX109" s="383"/>
      <c r="AY109" s="372"/>
      <c r="AZ109" s="373"/>
      <c r="BA109" s="376"/>
      <c r="BB109" s="376"/>
      <c r="BC109" s="376"/>
      <c r="BD109" s="376"/>
      <c r="BE109" s="376"/>
      <c r="BF109" s="377"/>
      <c r="BG109" s="378"/>
      <c r="BH109" s="378"/>
      <c r="BI109" s="379"/>
      <c r="BJ109" s="379"/>
      <c r="BK109" s="379"/>
      <c r="BL109" s="380"/>
      <c r="BM109" s="381"/>
      <c r="BN109" s="382"/>
      <c r="BO109" s="383"/>
      <c r="BP109" s="372"/>
      <c r="BQ109" s="373"/>
      <c r="BR109" s="376"/>
      <c r="BS109" s="376"/>
      <c r="BT109" s="376"/>
      <c r="BU109" s="376"/>
      <c r="BV109" s="376"/>
      <c r="BW109" s="377"/>
      <c r="BX109" s="378"/>
      <c r="BY109" s="378"/>
      <c r="BZ109" s="379"/>
      <c r="CA109" s="379"/>
      <c r="CB109" s="379"/>
      <c r="CC109" s="380"/>
      <c r="CD109" s="381"/>
      <c r="CE109" s="382"/>
      <c r="CF109" s="383"/>
      <c r="CG109" s="372"/>
      <c r="CH109" s="373"/>
      <c r="CI109" s="376"/>
      <c r="CJ109" s="376"/>
      <c r="CK109" s="376"/>
      <c r="CL109" s="376"/>
      <c r="CM109" s="376"/>
      <c r="CN109" s="377"/>
      <c r="CO109" s="378"/>
      <c r="CP109" s="378"/>
      <c r="CQ109" s="379"/>
      <c r="CR109" s="379"/>
      <c r="CS109" s="379"/>
      <c r="CT109" s="380"/>
      <c r="CU109" s="381"/>
      <c r="CV109" s="382"/>
      <c r="CW109" s="383"/>
      <c r="CX109" s="372"/>
      <c r="CY109" s="373"/>
      <c r="CZ109" s="376"/>
      <c r="DA109" s="376"/>
      <c r="DB109" s="376"/>
      <c r="DC109" s="376"/>
      <c r="DD109" s="376"/>
      <c r="DE109" s="377"/>
      <c r="DF109" s="378"/>
      <c r="DG109" s="378"/>
      <c r="DH109" s="379"/>
      <c r="DI109" s="379"/>
      <c r="DJ109" s="379"/>
      <c r="DK109" s="380"/>
      <c r="DL109" s="381"/>
      <c r="DM109" s="382"/>
      <c r="DN109" s="383"/>
      <c r="DO109" s="372"/>
      <c r="DP109" s="373"/>
      <c r="DQ109" s="376"/>
      <c r="DR109" s="376"/>
      <c r="DS109" s="376"/>
      <c r="DT109" s="376"/>
      <c r="DU109" s="376"/>
      <c r="DV109" s="377"/>
      <c r="DW109" s="378"/>
      <c r="DX109" s="378"/>
      <c r="DY109" s="379"/>
      <c r="DZ109" s="379"/>
      <c r="EA109" s="379"/>
      <c r="EB109" s="380"/>
      <c r="EC109" s="381"/>
      <c r="ED109" s="382"/>
      <c r="EE109" s="383"/>
      <c r="EF109" s="372"/>
      <c r="EG109" s="373"/>
      <c r="EH109" s="376"/>
      <c r="EI109" s="376"/>
      <c r="EJ109" s="376"/>
      <c r="EK109" s="376"/>
      <c r="EL109" s="376"/>
      <c r="EM109" s="377"/>
      <c r="EN109" s="378"/>
      <c r="EO109" s="378"/>
      <c r="EP109" s="379"/>
      <c r="EQ109" s="379"/>
      <c r="ER109" s="379"/>
      <c r="ES109" s="380"/>
      <c r="ET109" s="381"/>
      <c r="EU109" s="382"/>
      <c r="EV109" s="383"/>
      <c r="EW109" s="372"/>
      <c r="EX109" s="373"/>
      <c r="EY109" s="376"/>
      <c r="EZ109" s="376"/>
      <c r="FA109" s="376"/>
      <c r="FB109" s="376"/>
      <c r="FC109" s="376"/>
      <c r="FD109" s="377"/>
      <c r="FE109" s="378"/>
      <c r="FF109" s="378"/>
      <c r="FG109" s="379"/>
      <c r="FH109" s="379"/>
      <c r="FI109" s="379"/>
      <c r="FJ109" s="380"/>
      <c r="FK109" s="381"/>
      <c r="FL109" s="382"/>
      <c r="FM109" s="383"/>
      <c r="FN109" s="372"/>
      <c r="FO109" s="373"/>
    </row>
    <row r="110" spans="1:171" ht="12.6" customHeight="1">
      <c r="A110" s="172" t="s">
        <v>265</v>
      </c>
      <c r="B110" s="376"/>
      <c r="C110" s="376"/>
      <c r="D110" s="376"/>
      <c r="E110" s="376"/>
      <c r="F110" s="376"/>
      <c r="G110" s="365"/>
      <c r="H110" s="366"/>
      <c r="I110" s="366"/>
      <c r="J110" s="367"/>
      <c r="K110" s="367"/>
      <c r="L110" s="367"/>
      <c r="M110" s="368"/>
      <c r="N110" s="369"/>
      <c r="O110" s="370"/>
      <c r="P110" s="371"/>
      <c r="Q110" s="374"/>
      <c r="R110" s="375"/>
      <c r="S110" s="376"/>
      <c r="T110" s="376"/>
      <c r="U110" s="376"/>
      <c r="V110" s="376"/>
      <c r="W110" s="376"/>
      <c r="X110" s="365"/>
      <c r="Y110" s="366"/>
      <c r="Z110" s="366"/>
      <c r="AA110" s="367"/>
      <c r="AB110" s="367"/>
      <c r="AC110" s="367"/>
      <c r="AD110" s="368"/>
      <c r="AE110" s="369"/>
      <c r="AF110" s="370"/>
      <c r="AG110" s="371"/>
      <c r="AH110" s="374"/>
      <c r="AI110" s="375"/>
      <c r="AJ110" s="376"/>
      <c r="AK110" s="376"/>
      <c r="AL110" s="376"/>
      <c r="AM110" s="376"/>
      <c r="AN110" s="376"/>
      <c r="AO110" s="365"/>
      <c r="AP110" s="366"/>
      <c r="AQ110" s="366"/>
      <c r="AR110" s="367"/>
      <c r="AS110" s="367"/>
      <c r="AT110" s="367"/>
      <c r="AU110" s="368"/>
      <c r="AV110" s="369"/>
      <c r="AW110" s="370"/>
      <c r="AX110" s="371"/>
      <c r="AY110" s="374"/>
      <c r="AZ110" s="375"/>
      <c r="BA110" s="376"/>
      <c r="BB110" s="376"/>
      <c r="BC110" s="376"/>
      <c r="BD110" s="376"/>
      <c r="BE110" s="376"/>
      <c r="BF110" s="365"/>
      <c r="BG110" s="366"/>
      <c r="BH110" s="366"/>
      <c r="BI110" s="367"/>
      <c r="BJ110" s="367"/>
      <c r="BK110" s="367"/>
      <c r="BL110" s="368"/>
      <c r="BM110" s="369"/>
      <c r="BN110" s="370"/>
      <c r="BO110" s="371"/>
      <c r="BP110" s="374"/>
      <c r="BQ110" s="375"/>
      <c r="BR110" s="376"/>
      <c r="BS110" s="376"/>
      <c r="BT110" s="376"/>
      <c r="BU110" s="376"/>
      <c r="BV110" s="376"/>
      <c r="BW110" s="365"/>
      <c r="BX110" s="366"/>
      <c r="BY110" s="366"/>
      <c r="BZ110" s="367"/>
      <c r="CA110" s="367"/>
      <c r="CB110" s="367"/>
      <c r="CC110" s="368"/>
      <c r="CD110" s="369"/>
      <c r="CE110" s="370"/>
      <c r="CF110" s="371"/>
      <c r="CG110" s="374"/>
      <c r="CH110" s="375"/>
      <c r="CI110" s="376"/>
      <c r="CJ110" s="376"/>
      <c r="CK110" s="376"/>
      <c r="CL110" s="376"/>
      <c r="CM110" s="376"/>
      <c r="CN110" s="365"/>
      <c r="CO110" s="366"/>
      <c r="CP110" s="366"/>
      <c r="CQ110" s="367"/>
      <c r="CR110" s="367"/>
      <c r="CS110" s="367"/>
      <c r="CT110" s="368"/>
      <c r="CU110" s="369"/>
      <c r="CV110" s="370"/>
      <c r="CW110" s="371"/>
      <c r="CX110" s="374"/>
      <c r="CY110" s="375"/>
      <c r="CZ110" s="376"/>
      <c r="DA110" s="376"/>
      <c r="DB110" s="376"/>
      <c r="DC110" s="376"/>
      <c r="DD110" s="376"/>
      <c r="DE110" s="365"/>
      <c r="DF110" s="366"/>
      <c r="DG110" s="366"/>
      <c r="DH110" s="367"/>
      <c r="DI110" s="367"/>
      <c r="DJ110" s="367"/>
      <c r="DK110" s="368"/>
      <c r="DL110" s="369"/>
      <c r="DM110" s="370"/>
      <c r="DN110" s="371"/>
      <c r="DO110" s="374"/>
      <c r="DP110" s="375"/>
      <c r="DQ110" s="376"/>
      <c r="DR110" s="376"/>
      <c r="DS110" s="376"/>
      <c r="DT110" s="376"/>
      <c r="DU110" s="376"/>
      <c r="DV110" s="365"/>
      <c r="DW110" s="366"/>
      <c r="DX110" s="366"/>
      <c r="DY110" s="367"/>
      <c r="DZ110" s="367"/>
      <c r="EA110" s="367"/>
      <c r="EB110" s="368"/>
      <c r="EC110" s="369"/>
      <c r="ED110" s="370"/>
      <c r="EE110" s="371"/>
      <c r="EF110" s="374"/>
      <c r="EG110" s="375"/>
      <c r="EH110" s="376"/>
      <c r="EI110" s="376"/>
      <c r="EJ110" s="376"/>
      <c r="EK110" s="376"/>
      <c r="EL110" s="376"/>
      <c r="EM110" s="365"/>
      <c r="EN110" s="366"/>
      <c r="EO110" s="366"/>
      <c r="EP110" s="367"/>
      <c r="EQ110" s="367"/>
      <c r="ER110" s="367"/>
      <c r="ES110" s="368"/>
      <c r="ET110" s="369"/>
      <c r="EU110" s="370"/>
      <c r="EV110" s="371"/>
      <c r="EW110" s="374"/>
      <c r="EX110" s="375"/>
      <c r="EY110" s="376"/>
      <c r="EZ110" s="376"/>
      <c r="FA110" s="376"/>
      <c r="FB110" s="376"/>
      <c r="FC110" s="376"/>
      <c r="FD110" s="365"/>
      <c r="FE110" s="366"/>
      <c r="FF110" s="366"/>
      <c r="FG110" s="367"/>
      <c r="FH110" s="367"/>
      <c r="FI110" s="367"/>
      <c r="FJ110" s="368"/>
      <c r="FK110" s="369"/>
      <c r="FL110" s="370"/>
      <c r="FM110" s="371"/>
      <c r="FN110" s="374"/>
      <c r="FO110" s="375"/>
    </row>
    <row r="111" spans="1:171" ht="12.6" customHeight="1">
      <c r="A111" s="174" t="s">
        <v>323</v>
      </c>
      <c r="B111" s="376"/>
      <c r="C111" s="376"/>
      <c r="D111" s="376"/>
      <c r="E111" s="376"/>
      <c r="F111" s="376"/>
      <c r="G111" s="377"/>
      <c r="H111" s="378"/>
      <c r="I111" s="378"/>
      <c r="J111" s="379"/>
      <c r="K111" s="379"/>
      <c r="L111" s="379"/>
      <c r="M111" s="380"/>
      <c r="N111" s="381"/>
      <c r="O111" s="382"/>
      <c r="P111" s="383"/>
      <c r="Q111" s="372"/>
      <c r="R111" s="373"/>
      <c r="S111" s="376"/>
      <c r="T111" s="376"/>
      <c r="U111" s="376"/>
      <c r="V111" s="376"/>
      <c r="W111" s="376"/>
      <c r="X111" s="377"/>
      <c r="Y111" s="378"/>
      <c r="Z111" s="378"/>
      <c r="AA111" s="379"/>
      <c r="AB111" s="379"/>
      <c r="AC111" s="379"/>
      <c r="AD111" s="380"/>
      <c r="AE111" s="381"/>
      <c r="AF111" s="382"/>
      <c r="AG111" s="383"/>
      <c r="AH111" s="372"/>
      <c r="AI111" s="373"/>
      <c r="AJ111" s="376"/>
      <c r="AK111" s="376"/>
      <c r="AL111" s="376"/>
      <c r="AM111" s="376"/>
      <c r="AN111" s="376"/>
      <c r="AO111" s="377"/>
      <c r="AP111" s="378"/>
      <c r="AQ111" s="378"/>
      <c r="AR111" s="379"/>
      <c r="AS111" s="379"/>
      <c r="AT111" s="379"/>
      <c r="AU111" s="380"/>
      <c r="AV111" s="381"/>
      <c r="AW111" s="382"/>
      <c r="AX111" s="383"/>
      <c r="AY111" s="372"/>
      <c r="AZ111" s="373"/>
      <c r="BA111" s="376"/>
      <c r="BB111" s="376"/>
      <c r="BC111" s="376"/>
      <c r="BD111" s="376"/>
      <c r="BE111" s="376"/>
      <c r="BF111" s="377"/>
      <c r="BG111" s="378"/>
      <c r="BH111" s="378"/>
      <c r="BI111" s="379"/>
      <c r="BJ111" s="379"/>
      <c r="BK111" s="379"/>
      <c r="BL111" s="380"/>
      <c r="BM111" s="381"/>
      <c r="BN111" s="382"/>
      <c r="BO111" s="383"/>
      <c r="BP111" s="372"/>
      <c r="BQ111" s="373"/>
      <c r="BR111" s="376"/>
      <c r="BS111" s="376"/>
      <c r="BT111" s="376"/>
      <c r="BU111" s="376"/>
      <c r="BV111" s="376"/>
      <c r="BW111" s="377"/>
      <c r="BX111" s="378"/>
      <c r="BY111" s="378"/>
      <c r="BZ111" s="379"/>
      <c r="CA111" s="379"/>
      <c r="CB111" s="379"/>
      <c r="CC111" s="380"/>
      <c r="CD111" s="381"/>
      <c r="CE111" s="382"/>
      <c r="CF111" s="383"/>
      <c r="CG111" s="372"/>
      <c r="CH111" s="373"/>
      <c r="CI111" s="376"/>
      <c r="CJ111" s="376"/>
      <c r="CK111" s="376"/>
      <c r="CL111" s="376"/>
      <c r="CM111" s="376"/>
      <c r="CN111" s="377"/>
      <c r="CO111" s="378"/>
      <c r="CP111" s="378"/>
      <c r="CQ111" s="379"/>
      <c r="CR111" s="379"/>
      <c r="CS111" s="379"/>
      <c r="CT111" s="380"/>
      <c r="CU111" s="381"/>
      <c r="CV111" s="382"/>
      <c r="CW111" s="383"/>
      <c r="CX111" s="372"/>
      <c r="CY111" s="373"/>
      <c r="CZ111" s="376"/>
      <c r="DA111" s="376"/>
      <c r="DB111" s="376"/>
      <c r="DC111" s="376"/>
      <c r="DD111" s="376"/>
      <c r="DE111" s="377"/>
      <c r="DF111" s="378"/>
      <c r="DG111" s="378"/>
      <c r="DH111" s="379"/>
      <c r="DI111" s="379"/>
      <c r="DJ111" s="379"/>
      <c r="DK111" s="380"/>
      <c r="DL111" s="381"/>
      <c r="DM111" s="382"/>
      <c r="DN111" s="383"/>
      <c r="DO111" s="372"/>
      <c r="DP111" s="373"/>
      <c r="DQ111" s="376"/>
      <c r="DR111" s="376"/>
      <c r="DS111" s="376"/>
      <c r="DT111" s="376"/>
      <c r="DU111" s="376"/>
      <c r="DV111" s="377"/>
      <c r="DW111" s="378"/>
      <c r="DX111" s="378"/>
      <c r="DY111" s="379"/>
      <c r="DZ111" s="379"/>
      <c r="EA111" s="379"/>
      <c r="EB111" s="380"/>
      <c r="EC111" s="381"/>
      <c r="ED111" s="382"/>
      <c r="EE111" s="383"/>
      <c r="EF111" s="372"/>
      <c r="EG111" s="373"/>
      <c r="EH111" s="376"/>
      <c r="EI111" s="376"/>
      <c r="EJ111" s="376"/>
      <c r="EK111" s="376"/>
      <c r="EL111" s="376"/>
      <c r="EM111" s="377"/>
      <c r="EN111" s="378"/>
      <c r="EO111" s="378"/>
      <c r="EP111" s="379"/>
      <c r="EQ111" s="379"/>
      <c r="ER111" s="379"/>
      <c r="ES111" s="380"/>
      <c r="ET111" s="381"/>
      <c r="EU111" s="382"/>
      <c r="EV111" s="383"/>
      <c r="EW111" s="372"/>
      <c r="EX111" s="373"/>
      <c r="EY111" s="376"/>
      <c r="EZ111" s="376"/>
      <c r="FA111" s="376"/>
      <c r="FB111" s="376"/>
      <c r="FC111" s="376"/>
      <c r="FD111" s="377"/>
      <c r="FE111" s="378"/>
      <c r="FF111" s="378"/>
      <c r="FG111" s="379"/>
      <c r="FH111" s="379"/>
      <c r="FI111" s="379"/>
      <c r="FJ111" s="380"/>
      <c r="FK111" s="381"/>
      <c r="FL111" s="382"/>
      <c r="FM111" s="383"/>
      <c r="FN111" s="372"/>
      <c r="FO111" s="373"/>
    </row>
    <row r="112" spans="1:171" ht="12.6" customHeight="1">
      <c r="A112" s="172" t="s">
        <v>265</v>
      </c>
      <c r="B112" s="376"/>
      <c r="C112" s="376"/>
      <c r="D112" s="376"/>
      <c r="E112" s="376"/>
      <c r="F112" s="376"/>
      <c r="G112" s="365"/>
      <c r="H112" s="366"/>
      <c r="I112" s="366"/>
      <c r="J112" s="367"/>
      <c r="K112" s="367"/>
      <c r="L112" s="367"/>
      <c r="M112" s="368"/>
      <c r="N112" s="369"/>
      <c r="O112" s="370"/>
      <c r="P112" s="371"/>
      <c r="Q112" s="374"/>
      <c r="R112" s="375"/>
      <c r="S112" s="376"/>
      <c r="T112" s="376"/>
      <c r="U112" s="376"/>
      <c r="V112" s="376"/>
      <c r="W112" s="376"/>
      <c r="X112" s="365"/>
      <c r="Y112" s="366"/>
      <c r="Z112" s="366"/>
      <c r="AA112" s="367"/>
      <c r="AB112" s="367"/>
      <c r="AC112" s="367"/>
      <c r="AD112" s="368"/>
      <c r="AE112" s="369"/>
      <c r="AF112" s="370"/>
      <c r="AG112" s="371"/>
      <c r="AH112" s="374"/>
      <c r="AI112" s="375"/>
      <c r="AJ112" s="376"/>
      <c r="AK112" s="376"/>
      <c r="AL112" s="376"/>
      <c r="AM112" s="376"/>
      <c r="AN112" s="376"/>
      <c r="AO112" s="365"/>
      <c r="AP112" s="366"/>
      <c r="AQ112" s="366"/>
      <c r="AR112" s="367"/>
      <c r="AS112" s="367"/>
      <c r="AT112" s="367"/>
      <c r="AU112" s="368"/>
      <c r="AV112" s="369"/>
      <c r="AW112" s="370"/>
      <c r="AX112" s="371"/>
      <c r="AY112" s="374"/>
      <c r="AZ112" s="375"/>
      <c r="BA112" s="376"/>
      <c r="BB112" s="376"/>
      <c r="BC112" s="376"/>
      <c r="BD112" s="376"/>
      <c r="BE112" s="376"/>
      <c r="BF112" s="365"/>
      <c r="BG112" s="366"/>
      <c r="BH112" s="366"/>
      <c r="BI112" s="367"/>
      <c r="BJ112" s="367"/>
      <c r="BK112" s="367"/>
      <c r="BL112" s="368"/>
      <c r="BM112" s="369"/>
      <c r="BN112" s="370"/>
      <c r="BO112" s="371"/>
      <c r="BP112" s="374"/>
      <c r="BQ112" s="375"/>
      <c r="BR112" s="376"/>
      <c r="BS112" s="376"/>
      <c r="BT112" s="376"/>
      <c r="BU112" s="376"/>
      <c r="BV112" s="376"/>
      <c r="BW112" s="365"/>
      <c r="BX112" s="366"/>
      <c r="BY112" s="366"/>
      <c r="BZ112" s="367"/>
      <c r="CA112" s="367"/>
      <c r="CB112" s="367"/>
      <c r="CC112" s="368"/>
      <c r="CD112" s="369"/>
      <c r="CE112" s="370"/>
      <c r="CF112" s="371"/>
      <c r="CG112" s="374"/>
      <c r="CH112" s="375"/>
      <c r="CI112" s="376"/>
      <c r="CJ112" s="376"/>
      <c r="CK112" s="376"/>
      <c r="CL112" s="376"/>
      <c r="CM112" s="376"/>
      <c r="CN112" s="365"/>
      <c r="CO112" s="366"/>
      <c r="CP112" s="366"/>
      <c r="CQ112" s="367"/>
      <c r="CR112" s="367"/>
      <c r="CS112" s="367"/>
      <c r="CT112" s="368"/>
      <c r="CU112" s="369"/>
      <c r="CV112" s="370"/>
      <c r="CW112" s="371"/>
      <c r="CX112" s="374"/>
      <c r="CY112" s="375"/>
      <c r="CZ112" s="376"/>
      <c r="DA112" s="376"/>
      <c r="DB112" s="376"/>
      <c r="DC112" s="376"/>
      <c r="DD112" s="376"/>
      <c r="DE112" s="365"/>
      <c r="DF112" s="366"/>
      <c r="DG112" s="366"/>
      <c r="DH112" s="367"/>
      <c r="DI112" s="367"/>
      <c r="DJ112" s="367"/>
      <c r="DK112" s="368"/>
      <c r="DL112" s="369"/>
      <c r="DM112" s="370"/>
      <c r="DN112" s="371"/>
      <c r="DO112" s="374"/>
      <c r="DP112" s="375"/>
      <c r="DQ112" s="376"/>
      <c r="DR112" s="376"/>
      <c r="DS112" s="376"/>
      <c r="DT112" s="376"/>
      <c r="DU112" s="376"/>
      <c r="DV112" s="365"/>
      <c r="DW112" s="366"/>
      <c r="DX112" s="366"/>
      <c r="DY112" s="367"/>
      <c r="DZ112" s="367"/>
      <c r="EA112" s="367"/>
      <c r="EB112" s="368"/>
      <c r="EC112" s="369"/>
      <c r="ED112" s="370"/>
      <c r="EE112" s="371"/>
      <c r="EF112" s="374"/>
      <c r="EG112" s="375"/>
      <c r="EH112" s="376"/>
      <c r="EI112" s="376"/>
      <c r="EJ112" s="376"/>
      <c r="EK112" s="376"/>
      <c r="EL112" s="376"/>
      <c r="EM112" s="365"/>
      <c r="EN112" s="366"/>
      <c r="EO112" s="366"/>
      <c r="EP112" s="367"/>
      <c r="EQ112" s="367"/>
      <c r="ER112" s="367"/>
      <c r="ES112" s="368"/>
      <c r="ET112" s="369"/>
      <c r="EU112" s="370"/>
      <c r="EV112" s="371"/>
      <c r="EW112" s="374"/>
      <c r="EX112" s="375"/>
      <c r="EY112" s="376"/>
      <c r="EZ112" s="376"/>
      <c r="FA112" s="376"/>
      <c r="FB112" s="376"/>
      <c r="FC112" s="376"/>
      <c r="FD112" s="365"/>
      <c r="FE112" s="366"/>
      <c r="FF112" s="366"/>
      <c r="FG112" s="367"/>
      <c r="FH112" s="367"/>
      <c r="FI112" s="367"/>
      <c r="FJ112" s="368"/>
      <c r="FK112" s="369"/>
      <c r="FL112" s="370"/>
      <c r="FM112" s="371"/>
      <c r="FN112" s="374"/>
      <c r="FO112" s="375"/>
    </row>
    <row r="113" spans="1:171" ht="12.6" customHeight="1">
      <c r="A113" s="174" t="s">
        <v>324</v>
      </c>
      <c r="B113" s="376"/>
      <c r="C113" s="376"/>
      <c r="D113" s="376"/>
      <c r="E113" s="376"/>
      <c r="F113" s="376"/>
      <c r="G113" s="377"/>
      <c r="H113" s="378"/>
      <c r="I113" s="378"/>
      <c r="J113" s="379"/>
      <c r="K113" s="379"/>
      <c r="L113" s="379"/>
      <c r="M113" s="380"/>
      <c r="N113" s="381"/>
      <c r="O113" s="382"/>
      <c r="P113" s="383"/>
      <c r="Q113" s="372"/>
      <c r="R113" s="373"/>
      <c r="S113" s="376"/>
      <c r="T113" s="376"/>
      <c r="U113" s="376"/>
      <c r="V113" s="376"/>
      <c r="W113" s="376"/>
      <c r="X113" s="377"/>
      <c r="Y113" s="378"/>
      <c r="Z113" s="378"/>
      <c r="AA113" s="379"/>
      <c r="AB113" s="379"/>
      <c r="AC113" s="379"/>
      <c r="AD113" s="380"/>
      <c r="AE113" s="381"/>
      <c r="AF113" s="382"/>
      <c r="AG113" s="383"/>
      <c r="AH113" s="372"/>
      <c r="AI113" s="373"/>
      <c r="AJ113" s="376"/>
      <c r="AK113" s="376"/>
      <c r="AL113" s="376"/>
      <c r="AM113" s="376"/>
      <c r="AN113" s="376"/>
      <c r="AO113" s="377"/>
      <c r="AP113" s="378"/>
      <c r="AQ113" s="378"/>
      <c r="AR113" s="379"/>
      <c r="AS113" s="379"/>
      <c r="AT113" s="379"/>
      <c r="AU113" s="380"/>
      <c r="AV113" s="381"/>
      <c r="AW113" s="382"/>
      <c r="AX113" s="383"/>
      <c r="AY113" s="372"/>
      <c r="AZ113" s="373"/>
      <c r="BA113" s="376"/>
      <c r="BB113" s="376"/>
      <c r="BC113" s="376"/>
      <c r="BD113" s="376"/>
      <c r="BE113" s="376"/>
      <c r="BF113" s="377"/>
      <c r="BG113" s="378"/>
      <c r="BH113" s="378"/>
      <c r="BI113" s="379"/>
      <c r="BJ113" s="379"/>
      <c r="BK113" s="379"/>
      <c r="BL113" s="380"/>
      <c r="BM113" s="381"/>
      <c r="BN113" s="382"/>
      <c r="BO113" s="383"/>
      <c r="BP113" s="372"/>
      <c r="BQ113" s="373"/>
      <c r="BR113" s="376"/>
      <c r="BS113" s="376"/>
      <c r="BT113" s="376"/>
      <c r="BU113" s="376"/>
      <c r="BV113" s="376"/>
      <c r="BW113" s="377"/>
      <c r="BX113" s="378"/>
      <c r="BY113" s="378"/>
      <c r="BZ113" s="379"/>
      <c r="CA113" s="379"/>
      <c r="CB113" s="379"/>
      <c r="CC113" s="380"/>
      <c r="CD113" s="381"/>
      <c r="CE113" s="382"/>
      <c r="CF113" s="383"/>
      <c r="CG113" s="372"/>
      <c r="CH113" s="373"/>
      <c r="CI113" s="376"/>
      <c r="CJ113" s="376"/>
      <c r="CK113" s="376"/>
      <c r="CL113" s="376"/>
      <c r="CM113" s="376"/>
      <c r="CN113" s="377"/>
      <c r="CO113" s="378"/>
      <c r="CP113" s="378"/>
      <c r="CQ113" s="379"/>
      <c r="CR113" s="379"/>
      <c r="CS113" s="379"/>
      <c r="CT113" s="380"/>
      <c r="CU113" s="381"/>
      <c r="CV113" s="382"/>
      <c r="CW113" s="383"/>
      <c r="CX113" s="372"/>
      <c r="CY113" s="373"/>
      <c r="CZ113" s="376"/>
      <c r="DA113" s="376"/>
      <c r="DB113" s="376"/>
      <c r="DC113" s="376"/>
      <c r="DD113" s="376"/>
      <c r="DE113" s="377"/>
      <c r="DF113" s="378"/>
      <c r="DG113" s="378"/>
      <c r="DH113" s="379"/>
      <c r="DI113" s="379"/>
      <c r="DJ113" s="379"/>
      <c r="DK113" s="380"/>
      <c r="DL113" s="381"/>
      <c r="DM113" s="382"/>
      <c r="DN113" s="383"/>
      <c r="DO113" s="372"/>
      <c r="DP113" s="373"/>
      <c r="DQ113" s="376"/>
      <c r="DR113" s="376"/>
      <c r="DS113" s="376"/>
      <c r="DT113" s="376"/>
      <c r="DU113" s="376"/>
      <c r="DV113" s="377"/>
      <c r="DW113" s="378"/>
      <c r="DX113" s="378"/>
      <c r="DY113" s="379"/>
      <c r="DZ113" s="379"/>
      <c r="EA113" s="379"/>
      <c r="EB113" s="380"/>
      <c r="EC113" s="381"/>
      <c r="ED113" s="382"/>
      <c r="EE113" s="383"/>
      <c r="EF113" s="372"/>
      <c r="EG113" s="373"/>
      <c r="EH113" s="376"/>
      <c r="EI113" s="376"/>
      <c r="EJ113" s="376"/>
      <c r="EK113" s="376"/>
      <c r="EL113" s="376"/>
      <c r="EM113" s="377"/>
      <c r="EN113" s="378"/>
      <c r="EO113" s="378"/>
      <c r="EP113" s="379"/>
      <c r="EQ113" s="379"/>
      <c r="ER113" s="379"/>
      <c r="ES113" s="380"/>
      <c r="ET113" s="381"/>
      <c r="EU113" s="382"/>
      <c r="EV113" s="383"/>
      <c r="EW113" s="372"/>
      <c r="EX113" s="373"/>
      <c r="EY113" s="376"/>
      <c r="EZ113" s="376"/>
      <c r="FA113" s="376"/>
      <c r="FB113" s="376"/>
      <c r="FC113" s="376"/>
      <c r="FD113" s="377"/>
      <c r="FE113" s="378"/>
      <c r="FF113" s="378"/>
      <c r="FG113" s="379"/>
      <c r="FH113" s="379"/>
      <c r="FI113" s="379"/>
      <c r="FJ113" s="380"/>
      <c r="FK113" s="381"/>
      <c r="FL113" s="382"/>
      <c r="FM113" s="383"/>
      <c r="FN113" s="372"/>
      <c r="FO113" s="373"/>
    </row>
    <row r="114" spans="1:171" ht="12.6" customHeight="1">
      <c r="A114" s="172" t="s">
        <v>265</v>
      </c>
      <c r="B114" s="376"/>
      <c r="C114" s="376"/>
      <c r="D114" s="376"/>
      <c r="E114" s="376"/>
      <c r="F114" s="376"/>
      <c r="G114" s="365"/>
      <c r="H114" s="366"/>
      <c r="I114" s="366"/>
      <c r="J114" s="367"/>
      <c r="K114" s="367"/>
      <c r="L114" s="367"/>
      <c r="M114" s="368"/>
      <c r="N114" s="369"/>
      <c r="O114" s="370"/>
      <c r="P114" s="371"/>
      <c r="Q114" s="374"/>
      <c r="R114" s="375"/>
      <c r="S114" s="376"/>
      <c r="T114" s="376"/>
      <c r="U114" s="376"/>
      <c r="V114" s="376"/>
      <c r="W114" s="376"/>
      <c r="X114" s="365"/>
      <c r="Y114" s="366"/>
      <c r="Z114" s="366"/>
      <c r="AA114" s="367"/>
      <c r="AB114" s="367"/>
      <c r="AC114" s="367"/>
      <c r="AD114" s="368"/>
      <c r="AE114" s="369"/>
      <c r="AF114" s="370"/>
      <c r="AG114" s="371"/>
      <c r="AH114" s="374"/>
      <c r="AI114" s="375"/>
      <c r="AJ114" s="376"/>
      <c r="AK114" s="376"/>
      <c r="AL114" s="376"/>
      <c r="AM114" s="376"/>
      <c r="AN114" s="376"/>
      <c r="AO114" s="365"/>
      <c r="AP114" s="366"/>
      <c r="AQ114" s="366"/>
      <c r="AR114" s="367"/>
      <c r="AS114" s="367"/>
      <c r="AT114" s="367"/>
      <c r="AU114" s="368"/>
      <c r="AV114" s="369"/>
      <c r="AW114" s="370"/>
      <c r="AX114" s="371"/>
      <c r="AY114" s="374"/>
      <c r="AZ114" s="375"/>
      <c r="BA114" s="376"/>
      <c r="BB114" s="376"/>
      <c r="BC114" s="376"/>
      <c r="BD114" s="376"/>
      <c r="BE114" s="376"/>
      <c r="BF114" s="365"/>
      <c r="BG114" s="366"/>
      <c r="BH114" s="366"/>
      <c r="BI114" s="367"/>
      <c r="BJ114" s="367"/>
      <c r="BK114" s="367"/>
      <c r="BL114" s="368"/>
      <c r="BM114" s="369"/>
      <c r="BN114" s="370"/>
      <c r="BO114" s="371"/>
      <c r="BP114" s="374"/>
      <c r="BQ114" s="375"/>
      <c r="BR114" s="376"/>
      <c r="BS114" s="376"/>
      <c r="BT114" s="376"/>
      <c r="BU114" s="376"/>
      <c r="BV114" s="376"/>
      <c r="BW114" s="365"/>
      <c r="BX114" s="366"/>
      <c r="BY114" s="366"/>
      <c r="BZ114" s="367"/>
      <c r="CA114" s="367"/>
      <c r="CB114" s="367"/>
      <c r="CC114" s="368"/>
      <c r="CD114" s="369"/>
      <c r="CE114" s="370"/>
      <c r="CF114" s="371"/>
      <c r="CG114" s="374"/>
      <c r="CH114" s="375"/>
      <c r="CI114" s="376"/>
      <c r="CJ114" s="376"/>
      <c r="CK114" s="376"/>
      <c r="CL114" s="376"/>
      <c r="CM114" s="376"/>
      <c r="CN114" s="365"/>
      <c r="CO114" s="366"/>
      <c r="CP114" s="366"/>
      <c r="CQ114" s="367"/>
      <c r="CR114" s="367"/>
      <c r="CS114" s="367"/>
      <c r="CT114" s="368"/>
      <c r="CU114" s="369"/>
      <c r="CV114" s="370"/>
      <c r="CW114" s="371"/>
      <c r="CX114" s="374"/>
      <c r="CY114" s="375"/>
      <c r="CZ114" s="376"/>
      <c r="DA114" s="376"/>
      <c r="DB114" s="376"/>
      <c r="DC114" s="376"/>
      <c r="DD114" s="376"/>
      <c r="DE114" s="365"/>
      <c r="DF114" s="366"/>
      <c r="DG114" s="366"/>
      <c r="DH114" s="367"/>
      <c r="DI114" s="367"/>
      <c r="DJ114" s="367"/>
      <c r="DK114" s="368"/>
      <c r="DL114" s="369"/>
      <c r="DM114" s="370"/>
      <c r="DN114" s="371"/>
      <c r="DO114" s="374"/>
      <c r="DP114" s="375"/>
      <c r="DQ114" s="376"/>
      <c r="DR114" s="376"/>
      <c r="DS114" s="376"/>
      <c r="DT114" s="376"/>
      <c r="DU114" s="376"/>
      <c r="DV114" s="365"/>
      <c r="DW114" s="366"/>
      <c r="DX114" s="366"/>
      <c r="DY114" s="367"/>
      <c r="DZ114" s="367"/>
      <c r="EA114" s="367"/>
      <c r="EB114" s="368"/>
      <c r="EC114" s="369"/>
      <c r="ED114" s="370"/>
      <c r="EE114" s="371"/>
      <c r="EF114" s="374"/>
      <c r="EG114" s="375"/>
      <c r="EH114" s="376"/>
      <c r="EI114" s="376"/>
      <c r="EJ114" s="376"/>
      <c r="EK114" s="376"/>
      <c r="EL114" s="376"/>
      <c r="EM114" s="365"/>
      <c r="EN114" s="366"/>
      <c r="EO114" s="366"/>
      <c r="EP114" s="367"/>
      <c r="EQ114" s="367"/>
      <c r="ER114" s="367"/>
      <c r="ES114" s="368"/>
      <c r="ET114" s="369"/>
      <c r="EU114" s="370"/>
      <c r="EV114" s="371"/>
      <c r="EW114" s="374"/>
      <c r="EX114" s="375"/>
      <c r="EY114" s="376"/>
      <c r="EZ114" s="376"/>
      <c r="FA114" s="376"/>
      <c r="FB114" s="376"/>
      <c r="FC114" s="376"/>
      <c r="FD114" s="365"/>
      <c r="FE114" s="366"/>
      <c r="FF114" s="366"/>
      <c r="FG114" s="367"/>
      <c r="FH114" s="367"/>
      <c r="FI114" s="367"/>
      <c r="FJ114" s="368"/>
      <c r="FK114" s="369"/>
      <c r="FL114" s="370"/>
      <c r="FM114" s="371"/>
      <c r="FN114" s="374"/>
      <c r="FO114" s="375"/>
    </row>
    <row r="115" spans="1:171" ht="12.6" customHeight="1">
      <c r="A115" s="174" t="s">
        <v>325</v>
      </c>
      <c r="B115" s="376"/>
      <c r="C115" s="376"/>
      <c r="D115" s="376"/>
      <c r="E115" s="376"/>
      <c r="F115" s="376"/>
      <c r="G115" s="377"/>
      <c r="H115" s="378"/>
      <c r="I115" s="378"/>
      <c r="J115" s="379"/>
      <c r="K115" s="379"/>
      <c r="L115" s="379"/>
      <c r="M115" s="380"/>
      <c r="N115" s="381"/>
      <c r="O115" s="382"/>
      <c r="P115" s="383"/>
      <c r="Q115" s="372"/>
      <c r="R115" s="373"/>
      <c r="S115" s="376"/>
      <c r="T115" s="376"/>
      <c r="U115" s="376"/>
      <c r="V115" s="376"/>
      <c r="W115" s="376"/>
      <c r="X115" s="377"/>
      <c r="Y115" s="378"/>
      <c r="Z115" s="378"/>
      <c r="AA115" s="379"/>
      <c r="AB115" s="379"/>
      <c r="AC115" s="379"/>
      <c r="AD115" s="380"/>
      <c r="AE115" s="381"/>
      <c r="AF115" s="382"/>
      <c r="AG115" s="383"/>
      <c r="AH115" s="372"/>
      <c r="AI115" s="373"/>
      <c r="AJ115" s="376"/>
      <c r="AK115" s="376"/>
      <c r="AL115" s="376"/>
      <c r="AM115" s="376"/>
      <c r="AN115" s="376"/>
      <c r="AO115" s="377"/>
      <c r="AP115" s="378"/>
      <c r="AQ115" s="378"/>
      <c r="AR115" s="379"/>
      <c r="AS115" s="379"/>
      <c r="AT115" s="379"/>
      <c r="AU115" s="380"/>
      <c r="AV115" s="381"/>
      <c r="AW115" s="382"/>
      <c r="AX115" s="383"/>
      <c r="AY115" s="372"/>
      <c r="AZ115" s="373"/>
      <c r="BA115" s="376"/>
      <c r="BB115" s="376"/>
      <c r="BC115" s="376"/>
      <c r="BD115" s="376"/>
      <c r="BE115" s="376"/>
      <c r="BF115" s="377"/>
      <c r="BG115" s="378"/>
      <c r="BH115" s="378"/>
      <c r="BI115" s="379"/>
      <c r="BJ115" s="379"/>
      <c r="BK115" s="379"/>
      <c r="BL115" s="380"/>
      <c r="BM115" s="381"/>
      <c r="BN115" s="382"/>
      <c r="BO115" s="383"/>
      <c r="BP115" s="372"/>
      <c r="BQ115" s="373"/>
      <c r="BR115" s="376"/>
      <c r="BS115" s="376"/>
      <c r="BT115" s="376"/>
      <c r="BU115" s="376"/>
      <c r="BV115" s="376"/>
      <c r="BW115" s="377"/>
      <c r="BX115" s="378"/>
      <c r="BY115" s="378"/>
      <c r="BZ115" s="379"/>
      <c r="CA115" s="379"/>
      <c r="CB115" s="379"/>
      <c r="CC115" s="380"/>
      <c r="CD115" s="381"/>
      <c r="CE115" s="382"/>
      <c r="CF115" s="383"/>
      <c r="CG115" s="372"/>
      <c r="CH115" s="373"/>
      <c r="CI115" s="376"/>
      <c r="CJ115" s="376"/>
      <c r="CK115" s="376"/>
      <c r="CL115" s="376"/>
      <c r="CM115" s="376"/>
      <c r="CN115" s="377"/>
      <c r="CO115" s="378"/>
      <c r="CP115" s="378"/>
      <c r="CQ115" s="379"/>
      <c r="CR115" s="379"/>
      <c r="CS115" s="379"/>
      <c r="CT115" s="380"/>
      <c r="CU115" s="381"/>
      <c r="CV115" s="382"/>
      <c r="CW115" s="383"/>
      <c r="CX115" s="372"/>
      <c r="CY115" s="373"/>
      <c r="CZ115" s="376"/>
      <c r="DA115" s="376"/>
      <c r="DB115" s="376"/>
      <c r="DC115" s="376"/>
      <c r="DD115" s="376"/>
      <c r="DE115" s="377"/>
      <c r="DF115" s="378"/>
      <c r="DG115" s="378"/>
      <c r="DH115" s="379"/>
      <c r="DI115" s="379"/>
      <c r="DJ115" s="379"/>
      <c r="DK115" s="380"/>
      <c r="DL115" s="381"/>
      <c r="DM115" s="382"/>
      <c r="DN115" s="383"/>
      <c r="DO115" s="372"/>
      <c r="DP115" s="373"/>
      <c r="DQ115" s="376"/>
      <c r="DR115" s="376"/>
      <c r="DS115" s="376"/>
      <c r="DT115" s="376"/>
      <c r="DU115" s="376"/>
      <c r="DV115" s="377"/>
      <c r="DW115" s="378"/>
      <c r="DX115" s="378"/>
      <c r="DY115" s="379"/>
      <c r="DZ115" s="379"/>
      <c r="EA115" s="379"/>
      <c r="EB115" s="380"/>
      <c r="EC115" s="381"/>
      <c r="ED115" s="382"/>
      <c r="EE115" s="383"/>
      <c r="EF115" s="372"/>
      <c r="EG115" s="373"/>
      <c r="EH115" s="376"/>
      <c r="EI115" s="376"/>
      <c r="EJ115" s="376"/>
      <c r="EK115" s="376"/>
      <c r="EL115" s="376"/>
      <c r="EM115" s="377"/>
      <c r="EN115" s="378"/>
      <c r="EO115" s="378"/>
      <c r="EP115" s="379"/>
      <c r="EQ115" s="379"/>
      <c r="ER115" s="379"/>
      <c r="ES115" s="380"/>
      <c r="ET115" s="381"/>
      <c r="EU115" s="382"/>
      <c r="EV115" s="383"/>
      <c r="EW115" s="372"/>
      <c r="EX115" s="373"/>
      <c r="EY115" s="376"/>
      <c r="EZ115" s="376"/>
      <c r="FA115" s="376"/>
      <c r="FB115" s="376"/>
      <c r="FC115" s="376"/>
      <c r="FD115" s="377"/>
      <c r="FE115" s="378"/>
      <c r="FF115" s="378"/>
      <c r="FG115" s="379"/>
      <c r="FH115" s="379"/>
      <c r="FI115" s="379"/>
      <c r="FJ115" s="380"/>
      <c r="FK115" s="381"/>
      <c r="FL115" s="382"/>
      <c r="FM115" s="383"/>
      <c r="FN115" s="372"/>
      <c r="FO115" s="373"/>
    </row>
    <row r="116" spans="1:171" ht="12.6" customHeight="1">
      <c r="A116" s="172" t="s">
        <v>265</v>
      </c>
      <c r="B116" s="376"/>
      <c r="C116" s="376"/>
      <c r="D116" s="376"/>
      <c r="E116" s="376"/>
      <c r="F116" s="376"/>
      <c r="G116" s="365"/>
      <c r="H116" s="366"/>
      <c r="I116" s="366"/>
      <c r="J116" s="367"/>
      <c r="K116" s="367"/>
      <c r="L116" s="367"/>
      <c r="M116" s="368"/>
      <c r="N116" s="369"/>
      <c r="O116" s="370"/>
      <c r="P116" s="371"/>
      <c r="Q116" s="374"/>
      <c r="R116" s="375"/>
      <c r="S116" s="376"/>
      <c r="T116" s="376"/>
      <c r="U116" s="376"/>
      <c r="V116" s="376"/>
      <c r="W116" s="376"/>
      <c r="X116" s="365"/>
      <c r="Y116" s="366"/>
      <c r="Z116" s="366"/>
      <c r="AA116" s="367"/>
      <c r="AB116" s="367"/>
      <c r="AC116" s="367"/>
      <c r="AD116" s="368"/>
      <c r="AE116" s="369"/>
      <c r="AF116" s="370"/>
      <c r="AG116" s="371"/>
      <c r="AH116" s="374"/>
      <c r="AI116" s="375"/>
      <c r="AJ116" s="376"/>
      <c r="AK116" s="376"/>
      <c r="AL116" s="376"/>
      <c r="AM116" s="376"/>
      <c r="AN116" s="376"/>
      <c r="AO116" s="365"/>
      <c r="AP116" s="366"/>
      <c r="AQ116" s="366"/>
      <c r="AR116" s="367"/>
      <c r="AS116" s="367"/>
      <c r="AT116" s="367"/>
      <c r="AU116" s="368"/>
      <c r="AV116" s="369"/>
      <c r="AW116" s="370"/>
      <c r="AX116" s="371"/>
      <c r="AY116" s="374"/>
      <c r="AZ116" s="375"/>
      <c r="BA116" s="376"/>
      <c r="BB116" s="376"/>
      <c r="BC116" s="376"/>
      <c r="BD116" s="376"/>
      <c r="BE116" s="376"/>
      <c r="BF116" s="365"/>
      <c r="BG116" s="366"/>
      <c r="BH116" s="366"/>
      <c r="BI116" s="367"/>
      <c r="BJ116" s="367"/>
      <c r="BK116" s="367"/>
      <c r="BL116" s="368"/>
      <c r="BM116" s="369"/>
      <c r="BN116" s="370"/>
      <c r="BO116" s="371"/>
      <c r="BP116" s="374"/>
      <c r="BQ116" s="375"/>
      <c r="BR116" s="376"/>
      <c r="BS116" s="376"/>
      <c r="BT116" s="376"/>
      <c r="BU116" s="376"/>
      <c r="BV116" s="376"/>
      <c r="BW116" s="365"/>
      <c r="BX116" s="366"/>
      <c r="BY116" s="366"/>
      <c r="BZ116" s="367"/>
      <c r="CA116" s="367"/>
      <c r="CB116" s="367"/>
      <c r="CC116" s="368"/>
      <c r="CD116" s="369"/>
      <c r="CE116" s="370"/>
      <c r="CF116" s="371"/>
      <c r="CG116" s="374"/>
      <c r="CH116" s="375"/>
      <c r="CI116" s="376"/>
      <c r="CJ116" s="376"/>
      <c r="CK116" s="376"/>
      <c r="CL116" s="376"/>
      <c r="CM116" s="376"/>
      <c r="CN116" s="365"/>
      <c r="CO116" s="366"/>
      <c r="CP116" s="366"/>
      <c r="CQ116" s="367"/>
      <c r="CR116" s="367"/>
      <c r="CS116" s="367"/>
      <c r="CT116" s="368"/>
      <c r="CU116" s="369"/>
      <c r="CV116" s="370"/>
      <c r="CW116" s="371"/>
      <c r="CX116" s="374"/>
      <c r="CY116" s="375"/>
      <c r="CZ116" s="376"/>
      <c r="DA116" s="376"/>
      <c r="DB116" s="376"/>
      <c r="DC116" s="376"/>
      <c r="DD116" s="376"/>
      <c r="DE116" s="365"/>
      <c r="DF116" s="366"/>
      <c r="DG116" s="366"/>
      <c r="DH116" s="367"/>
      <c r="DI116" s="367"/>
      <c r="DJ116" s="367"/>
      <c r="DK116" s="368"/>
      <c r="DL116" s="369"/>
      <c r="DM116" s="370"/>
      <c r="DN116" s="371"/>
      <c r="DO116" s="374"/>
      <c r="DP116" s="375"/>
      <c r="DQ116" s="376"/>
      <c r="DR116" s="376"/>
      <c r="DS116" s="376"/>
      <c r="DT116" s="376"/>
      <c r="DU116" s="376"/>
      <c r="DV116" s="365"/>
      <c r="DW116" s="366"/>
      <c r="DX116" s="366"/>
      <c r="DY116" s="367"/>
      <c r="DZ116" s="367"/>
      <c r="EA116" s="367"/>
      <c r="EB116" s="368"/>
      <c r="EC116" s="369"/>
      <c r="ED116" s="370"/>
      <c r="EE116" s="371"/>
      <c r="EF116" s="374"/>
      <c r="EG116" s="375"/>
      <c r="EH116" s="376"/>
      <c r="EI116" s="376"/>
      <c r="EJ116" s="376"/>
      <c r="EK116" s="376"/>
      <c r="EL116" s="376"/>
      <c r="EM116" s="365"/>
      <c r="EN116" s="366"/>
      <c r="EO116" s="366"/>
      <c r="EP116" s="367"/>
      <c r="EQ116" s="367"/>
      <c r="ER116" s="367"/>
      <c r="ES116" s="368"/>
      <c r="ET116" s="369"/>
      <c r="EU116" s="370"/>
      <c r="EV116" s="371"/>
      <c r="EW116" s="374"/>
      <c r="EX116" s="375"/>
      <c r="EY116" s="376"/>
      <c r="EZ116" s="376"/>
      <c r="FA116" s="376"/>
      <c r="FB116" s="376"/>
      <c r="FC116" s="376"/>
      <c r="FD116" s="365"/>
      <c r="FE116" s="366"/>
      <c r="FF116" s="366"/>
      <c r="FG116" s="367"/>
      <c r="FH116" s="367"/>
      <c r="FI116" s="367"/>
      <c r="FJ116" s="368"/>
      <c r="FK116" s="369"/>
      <c r="FL116" s="370"/>
      <c r="FM116" s="371"/>
      <c r="FN116" s="374"/>
      <c r="FO116" s="375"/>
    </row>
    <row r="117" spans="1:171" ht="12.6" customHeight="1">
      <c r="A117" s="174" t="s">
        <v>326</v>
      </c>
      <c r="B117" s="376"/>
      <c r="C117" s="376"/>
      <c r="D117" s="376"/>
      <c r="E117" s="376"/>
      <c r="F117" s="376"/>
      <c r="G117" s="377"/>
      <c r="H117" s="378"/>
      <c r="I117" s="378"/>
      <c r="J117" s="379"/>
      <c r="K117" s="379"/>
      <c r="L117" s="379"/>
      <c r="M117" s="380"/>
      <c r="N117" s="381"/>
      <c r="O117" s="382"/>
      <c r="P117" s="383"/>
      <c r="Q117" s="372"/>
      <c r="R117" s="373"/>
      <c r="S117" s="376"/>
      <c r="T117" s="376"/>
      <c r="U117" s="376"/>
      <c r="V117" s="376"/>
      <c r="W117" s="376"/>
      <c r="X117" s="377"/>
      <c r="Y117" s="378"/>
      <c r="Z117" s="378"/>
      <c r="AA117" s="379"/>
      <c r="AB117" s="379"/>
      <c r="AC117" s="379"/>
      <c r="AD117" s="380"/>
      <c r="AE117" s="381"/>
      <c r="AF117" s="382"/>
      <c r="AG117" s="383"/>
      <c r="AH117" s="372"/>
      <c r="AI117" s="373"/>
      <c r="AJ117" s="376"/>
      <c r="AK117" s="376"/>
      <c r="AL117" s="376"/>
      <c r="AM117" s="376"/>
      <c r="AN117" s="376"/>
      <c r="AO117" s="377"/>
      <c r="AP117" s="378"/>
      <c r="AQ117" s="378"/>
      <c r="AR117" s="379"/>
      <c r="AS117" s="379"/>
      <c r="AT117" s="379"/>
      <c r="AU117" s="380"/>
      <c r="AV117" s="381"/>
      <c r="AW117" s="382"/>
      <c r="AX117" s="383"/>
      <c r="AY117" s="372"/>
      <c r="AZ117" s="373"/>
      <c r="BA117" s="376"/>
      <c r="BB117" s="376"/>
      <c r="BC117" s="376"/>
      <c r="BD117" s="376"/>
      <c r="BE117" s="376"/>
      <c r="BF117" s="377"/>
      <c r="BG117" s="378"/>
      <c r="BH117" s="378"/>
      <c r="BI117" s="379"/>
      <c r="BJ117" s="379"/>
      <c r="BK117" s="379"/>
      <c r="BL117" s="380"/>
      <c r="BM117" s="381"/>
      <c r="BN117" s="382"/>
      <c r="BO117" s="383"/>
      <c r="BP117" s="372"/>
      <c r="BQ117" s="373"/>
      <c r="BR117" s="376"/>
      <c r="BS117" s="376"/>
      <c r="BT117" s="376"/>
      <c r="BU117" s="376"/>
      <c r="BV117" s="376"/>
      <c r="BW117" s="377"/>
      <c r="BX117" s="378"/>
      <c r="BY117" s="378"/>
      <c r="BZ117" s="379"/>
      <c r="CA117" s="379"/>
      <c r="CB117" s="379"/>
      <c r="CC117" s="380"/>
      <c r="CD117" s="381"/>
      <c r="CE117" s="382"/>
      <c r="CF117" s="383"/>
      <c r="CG117" s="372"/>
      <c r="CH117" s="373"/>
      <c r="CI117" s="376"/>
      <c r="CJ117" s="376"/>
      <c r="CK117" s="376"/>
      <c r="CL117" s="376"/>
      <c r="CM117" s="376"/>
      <c r="CN117" s="377"/>
      <c r="CO117" s="378"/>
      <c r="CP117" s="378"/>
      <c r="CQ117" s="379"/>
      <c r="CR117" s="379"/>
      <c r="CS117" s="379"/>
      <c r="CT117" s="380"/>
      <c r="CU117" s="381"/>
      <c r="CV117" s="382"/>
      <c r="CW117" s="383"/>
      <c r="CX117" s="372"/>
      <c r="CY117" s="373"/>
      <c r="CZ117" s="376"/>
      <c r="DA117" s="376"/>
      <c r="DB117" s="376"/>
      <c r="DC117" s="376"/>
      <c r="DD117" s="376"/>
      <c r="DE117" s="377"/>
      <c r="DF117" s="378"/>
      <c r="DG117" s="378"/>
      <c r="DH117" s="379"/>
      <c r="DI117" s="379"/>
      <c r="DJ117" s="379"/>
      <c r="DK117" s="380"/>
      <c r="DL117" s="381"/>
      <c r="DM117" s="382"/>
      <c r="DN117" s="383"/>
      <c r="DO117" s="372"/>
      <c r="DP117" s="373"/>
      <c r="DQ117" s="376"/>
      <c r="DR117" s="376"/>
      <c r="DS117" s="376"/>
      <c r="DT117" s="376"/>
      <c r="DU117" s="376"/>
      <c r="DV117" s="377"/>
      <c r="DW117" s="378"/>
      <c r="DX117" s="378"/>
      <c r="DY117" s="379"/>
      <c r="DZ117" s="379"/>
      <c r="EA117" s="379"/>
      <c r="EB117" s="380"/>
      <c r="EC117" s="381"/>
      <c r="ED117" s="382"/>
      <c r="EE117" s="383"/>
      <c r="EF117" s="372"/>
      <c r="EG117" s="373"/>
      <c r="EH117" s="376"/>
      <c r="EI117" s="376"/>
      <c r="EJ117" s="376"/>
      <c r="EK117" s="376"/>
      <c r="EL117" s="376"/>
      <c r="EM117" s="377"/>
      <c r="EN117" s="378"/>
      <c r="EO117" s="378"/>
      <c r="EP117" s="379"/>
      <c r="EQ117" s="379"/>
      <c r="ER117" s="379"/>
      <c r="ES117" s="380"/>
      <c r="ET117" s="381"/>
      <c r="EU117" s="382"/>
      <c r="EV117" s="383"/>
      <c r="EW117" s="372"/>
      <c r="EX117" s="373"/>
      <c r="EY117" s="376"/>
      <c r="EZ117" s="376"/>
      <c r="FA117" s="376"/>
      <c r="FB117" s="376"/>
      <c r="FC117" s="376"/>
      <c r="FD117" s="377"/>
      <c r="FE117" s="378"/>
      <c r="FF117" s="378"/>
      <c r="FG117" s="379"/>
      <c r="FH117" s="379"/>
      <c r="FI117" s="379"/>
      <c r="FJ117" s="380"/>
      <c r="FK117" s="381"/>
      <c r="FL117" s="382"/>
      <c r="FM117" s="383"/>
      <c r="FN117" s="372"/>
      <c r="FO117" s="373"/>
    </row>
    <row r="118" spans="1:171" ht="12.6" customHeight="1">
      <c r="A118" s="172" t="s">
        <v>327</v>
      </c>
      <c r="B118" s="376"/>
      <c r="C118" s="376"/>
      <c r="D118" s="376"/>
      <c r="E118" s="376"/>
      <c r="F118" s="376"/>
      <c r="G118" s="365"/>
      <c r="H118" s="366"/>
      <c r="I118" s="366"/>
      <c r="J118" s="367"/>
      <c r="K118" s="367"/>
      <c r="L118" s="367"/>
      <c r="M118" s="368"/>
      <c r="N118" s="369"/>
      <c r="O118" s="370"/>
      <c r="P118" s="371"/>
      <c r="Q118" s="374"/>
      <c r="R118" s="375"/>
      <c r="S118" s="376"/>
      <c r="T118" s="376"/>
      <c r="U118" s="376"/>
      <c r="V118" s="376"/>
      <c r="W118" s="376"/>
      <c r="X118" s="365"/>
      <c r="Y118" s="366"/>
      <c r="Z118" s="366"/>
      <c r="AA118" s="367"/>
      <c r="AB118" s="367"/>
      <c r="AC118" s="367"/>
      <c r="AD118" s="368"/>
      <c r="AE118" s="369"/>
      <c r="AF118" s="370"/>
      <c r="AG118" s="371"/>
      <c r="AH118" s="374"/>
      <c r="AI118" s="375"/>
      <c r="AJ118" s="376"/>
      <c r="AK118" s="376"/>
      <c r="AL118" s="376"/>
      <c r="AM118" s="376"/>
      <c r="AN118" s="376"/>
      <c r="AO118" s="365"/>
      <c r="AP118" s="366"/>
      <c r="AQ118" s="366"/>
      <c r="AR118" s="367"/>
      <c r="AS118" s="367"/>
      <c r="AT118" s="367"/>
      <c r="AU118" s="368"/>
      <c r="AV118" s="369"/>
      <c r="AW118" s="370"/>
      <c r="AX118" s="371"/>
      <c r="AY118" s="374"/>
      <c r="AZ118" s="375"/>
      <c r="BA118" s="376"/>
      <c r="BB118" s="376"/>
      <c r="BC118" s="376"/>
      <c r="BD118" s="376"/>
      <c r="BE118" s="376"/>
      <c r="BF118" s="365"/>
      <c r="BG118" s="366"/>
      <c r="BH118" s="366"/>
      <c r="BI118" s="367"/>
      <c r="BJ118" s="367"/>
      <c r="BK118" s="367"/>
      <c r="BL118" s="368"/>
      <c r="BM118" s="369"/>
      <c r="BN118" s="370"/>
      <c r="BO118" s="371"/>
      <c r="BP118" s="374"/>
      <c r="BQ118" s="375"/>
      <c r="BR118" s="376"/>
      <c r="BS118" s="376"/>
      <c r="BT118" s="376"/>
      <c r="BU118" s="376"/>
      <c r="BV118" s="376"/>
      <c r="BW118" s="365"/>
      <c r="BX118" s="366"/>
      <c r="BY118" s="366"/>
      <c r="BZ118" s="367"/>
      <c r="CA118" s="367"/>
      <c r="CB118" s="367"/>
      <c r="CC118" s="368"/>
      <c r="CD118" s="369"/>
      <c r="CE118" s="370"/>
      <c r="CF118" s="371"/>
      <c r="CG118" s="374"/>
      <c r="CH118" s="375"/>
      <c r="CI118" s="376"/>
      <c r="CJ118" s="376"/>
      <c r="CK118" s="376"/>
      <c r="CL118" s="376"/>
      <c r="CM118" s="376"/>
      <c r="CN118" s="365"/>
      <c r="CO118" s="366"/>
      <c r="CP118" s="366"/>
      <c r="CQ118" s="367"/>
      <c r="CR118" s="367"/>
      <c r="CS118" s="367"/>
      <c r="CT118" s="368"/>
      <c r="CU118" s="369"/>
      <c r="CV118" s="370"/>
      <c r="CW118" s="371"/>
      <c r="CX118" s="374"/>
      <c r="CY118" s="375"/>
      <c r="CZ118" s="376"/>
      <c r="DA118" s="376"/>
      <c r="DB118" s="376"/>
      <c r="DC118" s="376"/>
      <c r="DD118" s="376"/>
      <c r="DE118" s="365"/>
      <c r="DF118" s="366"/>
      <c r="DG118" s="366"/>
      <c r="DH118" s="367"/>
      <c r="DI118" s="367"/>
      <c r="DJ118" s="367"/>
      <c r="DK118" s="368"/>
      <c r="DL118" s="369"/>
      <c r="DM118" s="370"/>
      <c r="DN118" s="371"/>
      <c r="DO118" s="374"/>
      <c r="DP118" s="375"/>
      <c r="DQ118" s="376"/>
      <c r="DR118" s="376"/>
      <c r="DS118" s="376"/>
      <c r="DT118" s="376"/>
      <c r="DU118" s="376"/>
      <c r="DV118" s="365"/>
      <c r="DW118" s="366"/>
      <c r="DX118" s="366"/>
      <c r="DY118" s="367"/>
      <c r="DZ118" s="367"/>
      <c r="EA118" s="367"/>
      <c r="EB118" s="368"/>
      <c r="EC118" s="369"/>
      <c r="ED118" s="370"/>
      <c r="EE118" s="371"/>
      <c r="EF118" s="374"/>
      <c r="EG118" s="375"/>
      <c r="EH118" s="376"/>
      <c r="EI118" s="376"/>
      <c r="EJ118" s="376"/>
      <c r="EK118" s="376"/>
      <c r="EL118" s="376"/>
      <c r="EM118" s="365"/>
      <c r="EN118" s="366"/>
      <c r="EO118" s="366"/>
      <c r="EP118" s="367"/>
      <c r="EQ118" s="367"/>
      <c r="ER118" s="367"/>
      <c r="ES118" s="368"/>
      <c r="ET118" s="369"/>
      <c r="EU118" s="370"/>
      <c r="EV118" s="371"/>
      <c r="EW118" s="374"/>
      <c r="EX118" s="375"/>
      <c r="EY118" s="376"/>
      <c r="EZ118" s="376"/>
      <c r="FA118" s="376"/>
      <c r="FB118" s="376"/>
      <c r="FC118" s="376"/>
      <c r="FD118" s="365"/>
      <c r="FE118" s="366"/>
      <c r="FF118" s="366"/>
      <c r="FG118" s="367"/>
      <c r="FH118" s="367"/>
      <c r="FI118" s="367"/>
      <c r="FJ118" s="368"/>
      <c r="FK118" s="369"/>
      <c r="FL118" s="370"/>
      <c r="FM118" s="371"/>
      <c r="FN118" s="374"/>
      <c r="FO118" s="375"/>
    </row>
    <row r="119" spans="1:171" ht="12.6" customHeight="1">
      <c r="A119" s="174" t="s">
        <v>328</v>
      </c>
      <c r="B119" s="376"/>
      <c r="C119" s="376"/>
      <c r="D119" s="376"/>
      <c r="E119" s="376"/>
      <c r="F119" s="376"/>
      <c r="G119" s="377"/>
      <c r="H119" s="378"/>
      <c r="I119" s="378"/>
      <c r="J119" s="379"/>
      <c r="K119" s="379"/>
      <c r="L119" s="379"/>
      <c r="M119" s="380"/>
      <c r="N119" s="381"/>
      <c r="O119" s="382"/>
      <c r="P119" s="383"/>
      <c r="Q119" s="372"/>
      <c r="R119" s="373"/>
      <c r="S119" s="376"/>
      <c r="T119" s="376"/>
      <c r="U119" s="376"/>
      <c r="V119" s="376"/>
      <c r="W119" s="376"/>
      <c r="X119" s="377"/>
      <c r="Y119" s="378"/>
      <c r="Z119" s="378"/>
      <c r="AA119" s="379"/>
      <c r="AB119" s="379"/>
      <c r="AC119" s="379"/>
      <c r="AD119" s="380"/>
      <c r="AE119" s="381"/>
      <c r="AF119" s="382"/>
      <c r="AG119" s="383"/>
      <c r="AH119" s="372"/>
      <c r="AI119" s="373"/>
      <c r="AJ119" s="376"/>
      <c r="AK119" s="376"/>
      <c r="AL119" s="376"/>
      <c r="AM119" s="376"/>
      <c r="AN119" s="376"/>
      <c r="AO119" s="377"/>
      <c r="AP119" s="378"/>
      <c r="AQ119" s="378"/>
      <c r="AR119" s="379"/>
      <c r="AS119" s="379"/>
      <c r="AT119" s="379"/>
      <c r="AU119" s="380"/>
      <c r="AV119" s="381"/>
      <c r="AW119" s="382"/>
      <c r="AX119" s="383"/>
      <c r="AY119" s="372"/>
      <c r="AZ119" s="373"/>
      <c r="BA119" s="376"/>
      <c r="BB119" s="376"/>
      <c r="BC119" s="376"/>
      <c r="BD119" s="376"/>
      <c r="BE119" s="376"/>
      <c r="BF119" s="377"/>
      <c r="BG119" s="378"/>
      <c r="BH119" s="378"/>
      <c r="BI119" s="379"/>
      <c r="BJ119" s="379"/>
      <c r="BK119" s="379"/>
      <c r="BL119" s="380"/>
      <c r="BM119" s="381"/>
      <c r="BN119" s="382"/>
      <c r="BO119" s="383"/>
      <c r="BP119" s="372"/>
      <c r="BQ119" s="373"/>
      <c r="BR119" s="376"/>
      <c r="BS119" s="376"/>
      <c r="BT119" s="376"/>
      <c r="BU119" s="376"/>
      <c r="BV119" s="376"/>
      <c r="BW119" s="377"/>
      <c r="BX119" s="378"/>
      <c r="BY119" s="378"/>
      <c r="BZ119" s="379"/>
      <c r="CA119" s="379"/>
      <c r="CB119" s="379"/>
      <c r="CC119" s="380"/>
      <c r="CD119" s="381"/>
      <c r="CE119" s="382"/>
      <c r="CF119" s="383"/>
      <c r="CG119" s="372"/>
      <c r="CH119" s="373"/>
      <c r="CI119" s="376"/>
      <c r="CJ119" s="376"/>
      <c r="CK119" s="376"/>
      <c r="CL119" s="376"/>
      <c r="CM119" s="376"/>
      <c r="CN119" s="377"/>
      <c r="CO119" s="378"/>
      <c r="CP119" s="378"/>
      <c r="CQ119" s="379"/>
      <c r="CR119" s="379"/>
      <c r="CS119" s="379"/>
      <c r="CT119" s="380"/>
      <c r="CU119" s="381"/>
      <c r="CV119" s="382"/>
      <c r="CW119" s="383"/>
      <c r="CX119" s="372"/>
      <c r="CY119" s="373"/>
      <c r="CZ119" s="376"/>
      <c r="DA119" s="376"/>
      <c r="DB119" s="376"/>
      <c r="DC119" s="376"/>
      <c r="DD119" s="376"/>
      <c r="DE119" s="377"/>
      <c r="DF119" s="378"/>
      <c r="DG119" s="378"/>
      <c r="DH119" s="379"/>
      <c r="DI119" s="379"/>
      <c r="DJ119" s="379"/>
      <c r="DK119" s="380"/>
      <c r="DL119" s="381"/>
      <c r="DM119" s="382"/>
      <c r="DN119" s="383"/>
      <c r="DO119" s="372"/>
      <c r="DP119" s="373"/>
      <c r="DQ119" s="376"/>
      <c r="DR119" s="376"/>
      <c r="DS119" s="376"/>
      <c r="DT119" s="376"/>
      <c r="DU119" s="376"/>
      <c r="DV119" s="377"/>
      <c r="DW119" s="378"/>
      <c r="DX119" s="378"/>
      <c r="DY119" s="379"/>
      <c r="DZ119" s="379"/>
      <c r="EA119" s="379"/>
      <c r="EB119" s="380"/>
      <c r="EC119" s="381"/>
      <c r="ED119" s="382"/>
      <c r="EE119" s="383"/>
      <c r="EF119" s="372"/>
      <c r="EG119" s="373"/>
      <c r="EH119" s="376"/>
      <c r="EI119" s="376"/>
      <c r="EJ119" s="376"/>
      <c r="EK119" s="376"/>
      <c r="EL119" s="376"/>
      <c r="EM119" s="377"/>
      <c r="EN119" s="378"/>
      <c r="EO119" s="378"/>
      <c r="EP119" s="379"/>
      <c r="EQ119" s="379"/>
      <c r="ER119" s="379"/>
      <c r="ES119" s="380"/>
      <c r="ET119" s="381"/>
      <c r="EU119" s="382"/>
      <c r="EV119" s="383"/>
      <c r="EW119" s="372"/>
      <c r="EX119" s="373"/>
      <c r="EY119" s="376"/>
      <c r="EZ119" s="376"/>
      <c r="FA119" s="376"/>
      <c r="FB119" s="376"/>
      <c r="FC119" s="376"/>
      <c r="FD119" s="377"/>
      <c r="FE119" s="378"/>
      <c r="FF119" s="378"/>
      <c r="FG119" s="379"/>
      <c r="FH119" s="379"/>
      <c r="FI119" s="379"/>
      <c r="FJ119" s="380"/>
      <c r="FK119" s="381"/>
      <c r="FL119" s="382"/>
      <c r="FM119" s="383"/>
      <c r="FN119" s="372"/>
      <c r="FO119" s="373"/>
    </row>
    <row r="120" spans="1:171" ht="12.6" customHeight="1">
      <c r="A120" s="172" t="s">
        <v>329</v>
      </c>
      <c r="B120" s="376"/>
      <c r="C120" s="376"/>
      <c r="D120" s="376"/>
      <c r="E120" s="376"/>
      <c r="F120" s="376"/>
      <c r="G120" s="365"/>
      <c r="H120" s="366"/>
      <c r="I120" s="366"/>
      <c r="J120" s="367"/>
      <c r="K120" s="367"/>
      <c r="L120" s="367"/>
      <c r="M120" s="368"/>
      <c r="N120" s="369"/>
      <c r="O120" s="370"/>
      <c r="P120" s="371"/>
      <c r="Q120" s="374"/>
      <c r="R120" s="375"/>
      <c r="S120" s="376"/>
      <c r="T120" s="376"/>
      <c r="U120" s="376"/>
      <c r="V120" s="376"/>
      <c r="W120" s="376"/>
      <c r="X120" s="365"/>
      <c r="Y120" s="366"/>
      <c r="Z120" s="366"/>
      <c r="AA120" s="367"/>
      <c r="AB120" s="367"/>
      <c r="AC120" s="367"/>
      <c r="AD120" s="368"/>
      <c r="AE120" s="369"/>
      <c r="AF120" s="370"/>
      <c r="AG120" s="371"/>
      <c r="AH120" s="374"/>
      <c r="AI120" s="375"/>
      <c r="AJ120" s="376"/>
      <c r="AK120" s="376"/>
      <c r="AL120" s="376"/>
      <c r="AM120" s="376"/>
      <c r="AN120" s="376"/>
      <c r="AO120" s="365"/>
      <c r="AP120" s="366"/>
      <c r="AQ120" s="366"/>
      <c r="AR120" s="367"/>
      <c r="AS120" s="367"/>
      <c r="AT120" s="367"/>
      <c r="AU120" s="368"/>
      <c r="AV120" s="369"/>
      <c r="AW120" s="370"/>
      <c r="AX120" s="371"/>
      <c r="AY120" s="374"/>
      <c r="AZ120" s="375"/>
      <c r="BA120" s="376"/>
      <c r="BB120" s="376"/>
      <c r="BC120" s="376"/>
      <c r="BD120" s="376"/>
      <c r="BE120" s="376"/>
      <c r="BF120" s="365"/>
      <c r="BG120" s="366"/>
      <c r="BH120" s="366"/>
      <c r="BI120" s="367"/>
      <c r="BJ120" s="367"/>
      <c r="BK120" s="367"/>
      <c r="BL120" s="368"/>
      <c r="BM120" s="369"/>
      <c r="BN120" s="370"/>
      <c r="BO120" s="371"/>
      <c r="BP120" s="374"/>
      <c r="BQ120" s="375"/>
      <c r="BR120" s="376"/>
      <c r="BS120" s="376"/>
      <c r="BT120" s="376"/>
      <c r="BU120" s="376"/>
      <c r="BV120" s="376"/>
      <c r="BW120" s="365"/>
      <c r="BX120" s="366"/>
      <c r="BY120" s="366"/>
      <c r="BZ120" s="367"/>
      <c r="CA120" s="367"/>
      <c r="CB120" s="367"/>
      <c r="CC120" s="368"/>
      <c r="CD120" s="369"/>
      <c r="CE120" s="370"/>
      <c r="CF120" s="371"/>
      <c r="CG120" s="374"/>
      <c r="CH120" s="375"/>
      <c r="CI120" s="376"/>
      <c r="CJ120" s="376"/>
      <c r="CK120" s="376"/>
      <c r="CL120" s="376"/>
      <c r="CM120" s="376"/>
      <c r="CN120" s="365"/>
      <c r="CO120" s="366"/>
      <c r="CP120" s="366"/>
      <c r="CQ120" s="367"/>
      <c r="CR120" s="367"/>
      <c r="CS120" s="367"/>
      <c r="CT120" s="368"/>
      <c r="CU120" s="369"/>
      <c r="CV120" s="370"/>
      <c r="CW120" s="371"/>
      <c r="CX120" s="374"/>
      <c r="CY120" s="375"/>
      <c r="CZ120" s="376"/>
      <c r="DA120" s="376"/>
      <c r="DB120" s="376"/>
      <c r="DC120" s="376"/>
      <c r="DD120" s="376"/>
      <c r="DE120" s="365"/>
      <c r="DF120" s="366"/>
      <c r="DG120" s="366"/>
      <c r="DH120" s="367"/>
      <c r="DI120" s="367"/>
      <c r="DJ120" s="367"/>
      <c r="DK120" s="368"/>
      <c r="DL120" s="369"/>
      <c r="DM120" s="370"/>
      <c r="DN120" s="371"/>
      <c r="DO120" s="374"/>
      <c r="DP120" s="375"/>
      <c r="DQ120" s="376"/>
      <c r="DR120" s="376"/>
      <c r="DS120" s="376"/>
      <c r="DT120" s="376"/>
      <c r="DU120" s="376"/>
      <c r="DV120" s="365"/>
      <c r="DW120" s="366"/>
      <c r="DX120" s="366"/>
      <c r="DY120" s="367"/>
      <c r="DZ120" s="367"/>
      <c r="EA120" s="367"/>
      <c r="EB120" s="368"/>
      <c r="EC120" s="369"/>
      <c r="ED120" s="370"/>
      <c r="EE120" s="371"/>
      <c r="EF120" s="374"/>
      <c r="EG120" s="375"/>
      <c r="EH120" s="376"/>
      <c r="EI120" s="376"/>
      <c r="EJ120" s="376"/>
      <c r="EK120" s="376"/>
      <c r="EL120" s="376"/>
      <c r="EM120" s="365"/>
      <c r="EN120" s="366"/>
      <c r="EO120" s="366"/>
      <c r="EP120" s="367"/>
      <c r="EQ120" s="367"/>
      <c r="ER120" s="367"/>
      <c r="ES120" s="368"/>
      <c r="ET120" s="369"/>
      <c r="EU120" s="370"/>
      <c r="EV120" s="371"/>
      <c r="EW120" s="374"/>
      <c r="EX120" s="375"/>
      <c r="EY120" s="376"/>
      <c r="EZ120" s="376"/>
      <c r="FA120" s="376"/>
      <c r="FB120" s="376"/>
      <c r="FC120" s="376"/>
      <c r="FD120" s="365"/>
      <c r="FE120" s="366"/>
      <c r="FF120" s="366"/>
      <c r="FG120" s="367"/>
      <c r="FH120" s="367"/>
      <c r="FI120" s="367"/>
      <c r="FJ120" s="368"/>
      <c r="FK120" s="369"/>
      <c r="FL120" s="370"/>
      <c r="FM120" s="371"/>
      <c r="FN120" s="374"/>
      <c r="FO120" s="375"/>
    </row>
    <row r="121" spans="1:171" ht="12.6" customHeight="1">
      <c r="A121" s="174" t="s">
        <v>330</v>
      </c>
      <c r="B121" s="376"/>
      <c r="C121" s="376"/>
      <c r="D121" s="376"/>
      <c r="E121" s="376"/>
      <c r="F121" s="376"/>
      <c r="G121" s="377"/>
      <c r="H121" s="378"/>
      <c r="I121" s="378"/>
      <c r="J121" s="379"/>
      <c r="K121" s="379"/>
      <c r="L121" s="379"/>
      <c r="M121" s="380"/>
      <c r="N121" s="381"/>
      <c r="O121" s="382"/>
      <c r="P121" s="383"/>
      <c r="Q121" s="372"/>
      <c r="R121" s="373"/>
      <c r="S121" s="376"/>
      <c r="T121" s="376"/>
      <c r="U121" s="376"/>
      <c r="V121" s="376"/>
      <c r="W121" s="376"/>
      <c r="X121" s="377"/>
      <c r="Y121" s="378"/>
      <c r="Z121" s="378"/>
      <c r="AA121" s="379"/>
      <c r="AB121" s="379"/>
      <c r="AC121" s="379"/>
      <c r="AD121" s="380"/>
      <c r="AE121" s="381"/>
      <c r="AF121" s="382"/>
      <c r="AG121" s="383"/>
      <c r="AH121" s="372"/>
      <c r="AI121" s="373"/>
      <c r="AJ121" s="376"/>
      <c r="AK121" s="376"/>
      <c r="AL121" s="376"/>
      <c r="AM121" s="376"/>
      <c r="AN121" s="376"/>
      <c r="AO121" s="377"/>
      <c r="AP121" s="378"/>
      <c r="AQ121" s="378"/>
      <c r="AR121" s="379"/>
      <c r="AS121" s="379"/>
      <c r="AT121" s="379"/>
      <c r="AU121" s="380"/>
      <c r="AV121" s="381"/>
      <c r="AW121" s="382"/>
      <c r="AX121" s="383"/>
      <c r="AY121" s="372"/>
      <c r="AZ121" s="373"/>
      <c r="BA121" s="376"/>
      <c r="BB121" s="376"/>
      <c r="BC121" s="376"/>
      <c r="BD121" s="376"/>
      <c r="BE121" s="376"/>
      <c r="BF121" s="377"/>
      <c r="BG121" s="378"/>
      <c r="BH121" s="378"/>
      <c r="BI121" s="379"/>
      <c r="BJ121" s="379"/>
      <c r="BK121" s="379"/>
      <c r="BL121" s="380"/>
      <c r="BM121" s="381"/>
      <c r="BN121" s="382"/>
      <c r="BO121" s="383"/>
      <c r="BP121" s="372"/>
      <c r="BQ121" s="373"/>
      <c r="BR121" s="376"/>
      <c r="BS121" s="376"/>
      <c r="BT121" s="376"/>
      <c r="BU121" s="376"/>
      <c r="BV121" s="376"/>
      <c r="BW121" s="377"/>
      <c r="BX121" s="378"/>
      <c r="BY121" s="378"/>
      <c r="BZ121" s="379"/>
      <c r="CA121" s="379"/>
      <c r="CB121" s="379"/>
      <c r="CC121" s="380"/>
      <c r="CD121" s="381"/>
      <c r="CE121" s="382"/>
      <c r="CF121" s="383"/>
      <c r="CG121" s="372"/>
      <c r="CH121" s="373"/>
      <c r="CI121" s="376"/>
      <c r="CJ121" s="376"/>
      <c r="CK121" s="376"/>
      <c r="CL121" s="376"/>
      <c r="CM121" s="376"/>
      <c r="CN121" s="377"/>
      <c r="CO121" s="378"/>
      <c r="CP121" s="378"/>
      <c r="CQ121" s="379"/>
      <c r="CR121" s="379"/>
      <c r="CS121" s="379"/>
      <c r="CT121" s="380"/>
      <c r="CU121" s="381"/>
      <c r="CV121" s="382"/>
      <c r="CW121" s="383"/>
      <c r="CX121" s="372"/>
      <c r="CY121" s="373"/>
      <c r="CZ121" s="376"/>
      <c r="DA121" s="376"/>
      <c r="DB121" s="376"/>
      <c r="DC121" s="376"/>
      <c r="DD121" s="376"/>
      <c r="DE121" s="377"/>
      <c r="DF121" s="378"/>
      <c r="DG121" s="378"/>
      <c r="DH121" s="379"/>
      <c r="DI121" s="379"/>
      <c r="DJ121" s="379"/>
      <c r="DK121" s="380"/>
      <c r="DL121" s="381"/>
      <c r="DM121" s="382"/>
      <c r="DN121" s="383"/>
      <c r="DO121" s="372"/>
      <c r="DP121" s="373"/>
      <c r="DQ121" s="376"/>
      <c r="DR121" s="376"/>
      <c r="DS121" s="376"/>
      <c r="DT121" s="376"/>
      <c r="DU121" s="376"/>
      <c r="DV121" s="377"/>
      <c r="DW121" s="378"/>
      <c r="DX121" s="378"/>
      <c r="DY121" s="379"/>
      <c r="DZ121" s="379"/>
      <c r="EA121" s="379"/>
      <c r="EB121" s="380"/>
      <c r="EC121" s="381"/>
      <c r="ED121" s="382"/>
      <c r="EE121" s="383"/>
      <c r="EF121" s="372"/>
      <c r="EG121" s="373"/>
      <c r="EH121" s="376"/>
      <c r="EI121" s="376"/>
      <c r="EJ121" s="376"/>
      <c r="EK121" s="376"/>
      <c r="EL121" s="376"/>
      <c r="EM121" s="377"/>
      <c r="EN121" s="378"/>
      <c r="EO121" s="378"/>
      <c r="EP121" s="379"/>
      <c r="EQ121" s="379"/>
      <c r="ER121" s="379"/>
      <c r="ES121" s="380"/>
      <c r="ET121" s="381"/>
      <c r="EU121" s="382"/>
      <c r="EV121" s="383"/>
      <c r="EW121" s="372"/>
      <c r="EX121" s="373"/>
      <c r="EY121" s="376"/>
      <c r="EZ121" s="376"/>
      <c r="FA121" s="376"/>
      <c r="FB121" s="376"/>
      <c r="FC121" s="376"/>
      <c r="FD121" s="377"/>
      <c r="FE121" s="378"/>
      <c r="FF121" s="378"/>
      <c r="FG121" s="379"/>
      <c r="FH121" s="379"/>
      <c r="FI121" s="379"/>
      <c r="FJ121" s="380"/>
      <c r="FK121" s="381"/>
      <c r="FL121" s="382"/>
      <c r="FM121" s="383"/>
      <c r="FN121" s="372"/>
      <c r="FO121" s="373"/>
    </row>
    <row r="122" spans="1:171" ht="12.6" customHeight="1">
      <c r="A122" s="172" t="s">
        <v>327</v>
      </c>
      <c r="B122" s="376"/>
      <c r="C122" s="376"/>
      <c r="D122" s="376"/>
      <c r="E122" s="376"/>
      <c r="F122" s="376"/>
      <c r="G122" s="365"/>
      <c r="H122" s="366"/>
      <c r="I122" s="366"/>
      <c r="J122" s="367"/>
      <c r="K122" s="367"/>
      <c r="L122" s="367"/>
      <c r="M122" s="368"/>
      <c r="N122" s="369"/>
      <c r="O122" s="370"/>
      <c r="P122" s="371"/>
      <c r="Q122" s="374"/>
      <c r="R122" s="375"/>
      <c r="S122" s="376"/>
      <c r="T122" s="376"/>
      <c r="U122" s="376"/>
      <c r="V122" s="376"/>
      <c r="W122" s="376"/>
      <c r="X122" s="365"/>
      <c r="Y122" s="366"/>
      <c r="Z122" s="366"/>
      <c r="AA122" s="367"/>
      <c r="AB122" s="367"/>
      <c r="AC122" s="367"/>
      <c r="AD122" s="368"/>
      <c r="AE122" s="369"/>
      <c r="AF122" s="370"/>
      <c r="AG122" s="371"/>
      <c r="AH122" s="374"/>
      <c r="AI122" s="375"/>
      <c r="AJ122" s="376"/>
      <c r="AK122" s="376"/>
      <c r="AL122" s="376"/>
      <c r="AM122" s="376"/>
      <c r="AN122" s="376"/>
      <c r="AO122" s="365"/>
      <c r="AP122" s="366"/>
      <c r="AQ122" s="366"/>
      <c r="AR122" s="367"/>
      <c r="AS122" s="367"/>
      <c r="AT122" s="367"/>
      <c r="AU122" s="368"/>
      <c r="AV122" s="369"/>
      <c r="AW122" s="370"/>
      <c r="AX122" s="371"/>
      <c r="AY122" s="374"/>
      <c r="AZ122" s="375"/>
      <c r="BA122" s="376"/>
      <c r="BB122" s="376"/>
      <c r="BC122" s="376"/>
      <c r="BD122" s="376"/>
      <c r="BE122" s="376"/>
      <c r="BF122" s="365"/>
      <c r="BG122" s="366"/>
      <c r="BH122" s="366"/>
      <c r="BI122" s="367"/>
      <c r="BJ122" s="367"/>
      <c r="BK122" s="367"/>
      <c r="BL122" s="368"/>
      <c r="BM122" s="369"/>
      <c r="BN122" s="370"/>
      <c r="BO122" s="371"/>
      <c r="BP122" s="374"/>
      <c r="BQ122" s="375"/>
      <c r="BR122" s="376"/>
      <c r="BS122" s="376"/>
      <c r="BT122" s="376"/>
      <c r="BU122" s="376"/>
      <c r="BV122" s="376"/>
      <c r="BW122" s="365"/>
      <c r="BX122" s="366"/>
      <c r="BY122" s="366"/>
      <c r="BZ122" s="367"/>
      <c r="CA122" s="367"/>
      <c r="CB122" s="367"/>
      <c r="CC122" s="368"/>
      <c r="CD122" s="369"/>
      <c r="CE122" s="370"/>
      <c r="CF122" s="371"/>
      <c r="CG122" s="374"/>
      <c r="CH122" s="375"/>
      <c r="CI122" s="376"/>
      <c r="CJ122" s="376"/>
      <c r="CK122" s="376"/>
      <c r="CL122" s="376"/>
      <c r="CM122" s="376"/>
      <c r="CN122" s="365"/>
      <c r="CO122" s="366"/>
      <c r="CP122" s="366"/>
      <c r="CQ122" s="367"/>
      <c r="CR122" s="367"/>
      <c r="CS122" s="367"/>
      <c r="CT122" s="368"/>
      <c r="CU122" s="369"/>
      <c r="CV122" s="370"/>
      <c r="CW122" s="371"/>
      <c r="CX122" s="374"/>
      <c r="CY122" s="375"/>
      <c r="CZ122" s="376"/>
      <c r="DA122" s="376"/>
      <c r="DB122" s="376"/>
      <c r="DC122" s="376"/>
      <c r="DD122" s="376"/>
      <c r="DE122" s="365"/>
      <c r="DF122" s="366"/>
      <c r="DG122" s="366"/>
      <c r="DH122" s="367"/>
      <c r="DI122" s="367"/>
      <c r="DJ122" s="367"/>
      <c r="DK122" s="368"/>
      <c r="DL122" s="369"/>
      <c r="DM122" s="370"/>
      <c r="DN122" s="371"/>
      <c r="DO122" s="374"/>
      <c r="DP122" s="375"/>
      <c r="DQ122" s="376"/>
      <c r="DR122" s="376"/>
      <c r="DS122" s="376"/>
      <c r="DT122" s="376"/>
      <c r="DU122" s="376"/>
      <c r="DV122" s="365"/>
      <c r="DW122" s="366"/>
      <c r="DX122" s="366"/>
      <c r="DY122" s="367"/>
      <c r="DZ122" s="367"/>
      <c r="EA122" s="367"/>
      <c r="EB122" s="368"/>
      <c r="EC122" s="369"/>
      <c r="ED122" s="370"/>
      <c r="EE122" s="371"/>
      <c r="EF122" s="374"/>
      <c r="EG122" s="375"/>
      <c r="EH122" s="376"/>
      <c r="EI122" s="376"/>
      <c r="EJ122" s="376"/>
      <c r="EK122" s="376"/>
      <c r="EL122" s="376"/>
      <c r="EM122" s="365"/>
      <c r="EN122" s="366"/>
      <c r="EO122" s="366"/>
      <c r="EP122" s="367"/>
      <c r="EQ122" s="367"/>
      <c r="ER122" s="367"/>
      <c r="ES122" s="368"/>
      <c r="ET122" s="369"/>
      <c r="EU122" s="370"/>
      <c r="EV122" s="371"/>
      <c r="EW122" s="374"/>
      <c r="EX122" s="375"/>
      <c r="EY122" s="376"/>
      <c r="EZ122" s="376"/>
      <c r="FA122" s="376"/>
      <c r="FB122" s="376"/>
      <c r="FC122" s="376"/>
      <c r="FD122" s="365"/>
      <c r="FE122" s="366"/>
      <c r="FF122" s="366"/>
      <c r="FG122" s="367"/>
      <c r="FH122" s="367"/>
      <c r="FI122" s="367"/>
      <c r="FJ122" s="368"/>
      <c r="FK122" s="369"/>
      <c r="FL122" s="370"/>
      <c r="FM122" s="371"/>
      <c r="FN122" s="374"/>
      <c r="FO122" s="375"/>
    </row>
    <row r="123" spans="1:171" ht="12.6" customHeight="1">
      <c r="A123" s="174" t="s">
        <v>331</v>
      </c>
      <c r="B123" s="376"/>
      <c r="C123" s="376"/>
      <c r="D123" s="376"/>
      <c r="E123" s="376"/>
      <c r="F123" s="376"/>
      <c r="G123" s="377"/>
      <c r="H123" s="378"/>
      <c r="I123" s="378"/>
      <c r="J123" s="379"/>
      <c r="K123" s="379"/>
      <c r="L123" s="379"/>
      <c r="M123" s="380"/>
      <c r="N123" s="381"/>
      <c r="O123" s="382"/>
      <c r="P123" s="383"/>
      <c r="Q123" s="372"/>
      <c r="R123" s="373"/>
      <c r="S123" s="376"/>
      <c r="T123" s="376"/>
      <c r="U123" s="376"/>
      <c r="V123" s="376"/>
      <c r="W123" s="376"/>
      <c r="X123" s="377"/>
      <c r="Y123" s="378"/>
      <c r="Z123" s="378"/>
      <c r="AA123" s="379"/>
      <c r="AB123" s="379"/>
      <c r="AC123" s="379"/>
      <c r="AD123" s="380"/>
      <c r="AE123" s="381"/>
      <c r="AF123" s="382"/>
      <c r="AG123" s="383"/>
      <c r="AH123" s="372"/>
      <c r="AI123" s="373"/>
      <c r="AJ123" s="376"/>
      <c r="AK123" s="376"/>
      <c r="AL123" s="376"/>
      <c r="AM123" s="376"/>
      <c r="AN123" s="376"/>
      <c r="AO123" s="377"/>
      <c r="AP123" s="378"/>
      <c r="AQ123" s="378"/>
      <c r="AR123" s="379"/>
      <c r="AS123" s="379"/>
      <c r="AT123" s="379"/>
      <c r="AU123" s="380"/>
      <c r="AV123" s="381"/>
      <c r="AW123" s="382"/>
      <c r="AX123" s="383"/>
      <c r="AY123" s="372"/>
      <c r="AZ123" s="373"/>
      <c r="BA123" s="376"/>
      <c r="BB123" s="376"/>
      <c r="BC123" s="376"/>
      <c r="BD123" s="376"/>
      <c r="BE123" s="376"/>
      <c r="BF123" s="377"/>
      <c r="BG123" s="378"/>
      <c r="BH123" s="378"/>
      <c r="BI123" s="379"/>
      <c r="BJ123" s="379"/>
      <c r="BK123" s="379"/>
      <c r="BL123" s="380"/>
      <c r="BM123" s="381"/>
      <c r="BN123" s="382"/>
      <c r="BO123" s="383"/>
      <c r="BP123" s="372"/>
      <c r="BQ123" s="373"/>
      <c r="BR123" s="376"/>
      <c r="BS123" s="376"/>
      <c r="BT123" s="376"/>
      <c r="BU123" s="376"/>
      <c r="BV123" s="376"/>
      <c r="BW123" s="377"/>
      <c r="BX123" s="378"/>
      <c r="BY123" s="378"/>
      <c r="BZ123" s="379"/>
      <c r="CA123" s="379"/>
      <c r="CB123" s="379"/>
      <c r="CC123" s="380"/>
      <c r="CD123" s="381"/>
      <c r="CE123" s="382"/>
      <c r="CF123" s="383"/>
      <c r="CG123" s="372"/>
      <c r="CH123" s="373"/>
      <c r="CI123" s="376"/>
      <c r="CJ123" s="376"/>
      <c r="CK123" s="376"/>
      <c r="CL123" s="376"/>
      <c r="CM123" s="376"/>
      <c r="CN123" s="377"/>
      <c r="CO123" s="378"/>
      <c r="CP123" s="378"/>
      <c r="CQ123" s="379"/>
      <c r="CR123" s="379"/>
      <c r="CS123" s="379"/>
      <c r="CT123" s="380"/>
      <c r="CU123" s="381"/>
      <c r="CV123" s="382"/>
      <c r="CW123" s="383"/>
      <c r="CX123" s="372"/>
      <c r="CY123" s="373"/>
      <c r="CZ123" s="376"/>
      <c r="DA123" s="376"/>
      <c r="DB123" s="376"/>
      <c r="DC123" s="376"/>
      <c r="DD123" s="376"/>
      <c r="DE123" s="377"/>
      <c r="DF123" s="378"/>
      <c r="DG123" s="378"/>
      <c r="DH123" s="379"/>
      <c r="DI123" s="379"/>
      <c r="DJ123" s="379"/>
      <c r="DK123" s="380"/>
      <c r="DL123" s="381"/>
      <c r="DM123" s="382"/>
      <c r="DN123" s="383"/>
      <c r="DO123" s="372"/>
      <c r="DP123" s="373"/>
      <c r="DQ123" s="376"/>
      <c r="DR123" s="376"/>
      <c r="DS123" s="376"/>
      <c r="DT123" s="376"/>
      <c r="DU123" s="376"/>
      <c r="DV123" s="377"/>
      <c r="DW123" s="378"/>
      <c r="DX123" s="378"/>
      <c r="DY123" s="379"/>
      <c r="DZ123" s="379"/>
      <c r="EA123" s="379"/>
      <c r="EB123" s="380"/>
      <c r="EC123" s="381"/>
      <c r="ED123" s="382"/>
      <c r="EE123" s="383"/>
      <c r="EF123" s="372"/>
      <c r="EG123" s="373"/>
      <c r="EH123" s="376"/>
      <c r="EI123" s="376"/>
      <c r="EJ123" s="376"/>
      <c r="EK123" s="376"/>
      <c r="EL123" s="376"/>
      <c r="EM123" s="377"/>
      <c r="EN123" s="378"/>
      <c r="EO123" s="378"/>
      <c r="EP123" s="379"/>
      <c r="EQ123" s="379"/>
      <c r="ER123" s="379"/>
      <c r="ES123" s="380"/>
      <c r="ET123" s="381"/>
      <c r="EU123" s="382"/>
      <c r="EV123" s="383"/>
      <c r="EW123" s="372"/>
      <c r="EX123" s="373"/>
      <c r="EY123" s="376"/>
      <c r="EZ123" s="376"/>
      <c r="FA123" s="376"/>
      <c r="FB123" s="376"/>
      <c r="FC123" s="376"/>
      <c r="FD123" s="377"/>
      <c r="FE123" s="378"/>
      <c r="FF123" s="378"/>
      <c r="FG123" s="379"/>
      <c r="FH123" s="379"/>
      <c r="FI123" s="379"/>
      <c r="FJ123" s="380"/>
      <c r="FK123" s="381"/>
      <c r="FL123" s="382"/>
      <c r="FM123" s="383"/>
      <c r="FN123" s="372"/>
      <c r="FO123" s="373"/>
    </row>
    <row r="124" spans="1:171" ht="12.6" customHeight="1">
      <c r="A124" s="172" t="s">
        <v>332</v>
      </c>
      <c r="B124" s="376"/>
      <c r="C124" s="376"/>
      <c r="D124" s="376"/>
      <c r="E124" s="376"/>
      <c r="F124" s="376"/>
      <c r="G124" s="365"/>
      <c r="H124" s="366"/>
      <c r="I124" s="366"/>
      <c r="J124" s="367"/>
      <c r="K124" s="367"/>
      <c r="L124" s="367"/>
      <c r="M124" s="368"/>
      <c r="N124" s="369"/>
      <c r="O124" s="370"/>
      <c r="P124" s="371"/>
      <c r="Q124" s="374"/>
      <c r="R124" s="375"/>
      <c r="S124" s="376"/>
      <c r="T124" s="376"/>
      <c r="U124" s="376"/>
      <c r="V124" s="376"/>
      <c r="W124" s="376"/>
      <c r="X124" s="365"/>
      <c r="Y124" s="366"/>
      <c r="Z124" s="366"/>
      <c r="AA124" s="367"/>
      <c r="AB124" s="367"/>
      <c r="AC124" s="367"/>
      <c r="AD124" s="368"/>
      <c r="AE124" s="369"/>
      <c r="AF124" s="370"/>
      <c r="AG124" s="371"/>
      <c r="AH124" s="374"/>
      <c r="AI124" s="375"/>
      <c r="AJ124" s="376"/>
      <c r="AK124" s="376"/>
      <c r="AL124" s="376"/>
      <c r="AM124" s="376"/>
      <c r="AN124" s="376"/>
      <c r="AO124" s="365"/>
      <c r="AP124" s="366"/>
      <c r="AQ124" s="366"/>
      <c r="AR124" s="367"/>
      <c r="AS124" s="367"/>
      <c r="AT124" s="367"/>
      <c r="AU124" s="368"/>
      <c r="AV124" s="369"/>
      <c r="AW124" s="370"/>
      <c r="AX124" s="371"/>
      <c r="AY124" s="374"/>
      <c r="AZ124" s="375"/>
      <c r="BA124" s="376"/>
      <c r="BB124" s="376"/>
      <c r="BC124" s="376"/>
      <c r="BD124" s="376"/>
      <c r="BE124" s="376"/>
      <c r="BF124" s="365"/>
      <c r="BG124" s="366"/>
      <c r="BH124" s="366"/>
      <c r="BI124" s="367"/>
      <c r="BJ124" s="367"/>
      <c r="BK124" s="367"/>
      <c r="BL124" s="368"/>
      <c r="BM124" s="369"/>
      <c r="BN124" s="370"/>
      <c r="BO124" s="371"/>
      <c r="BP124" s="374"/>
      <c r="BQ124" s="375"/>
      <c r="BR124" s="376"/>
      <c r="BS124" s="376"/>
      <c r="BT124" s="376"/>
      <c r="BU124" s="376"/>
      <c r="BV124" s="376"/>
      <c r="BW124" s="365"/>
      <c r="BX124" s="366"/>
      <c r="BY124" s="366"/>
      <c r="BZ124" s="367"/>
      <c r="CA124" s="367"/>
      <c r="CB124" s="367"/>
      <c r="CC124" s="368"/>
      <c r="CD124" s="369"/>
      <c r="CE124" s="370"/>
      <c r="CF124" s="371"/>
      <c r="CG124" s="374"/>
      <c r="CH124" s="375"/>
      <c r="CI124" s="376"/>
      <c r="CJ124" s="376"/>
      <c r="CK124" s="376"/>
      <c r="CL124" s="376"/>
      <c r="CM124" s="376"/>
      <c r="CN124" s="365"/>
      <c r="CO124" s="366"/>
      <c r="CP124" s="366"/>
      <c r="CQ124" s="367"/>
      <c r="CR124" s="367"/>
      <c r="CS124" s="367"/>
      <c r="CT124" s="368"/>
      <c r="CU124" s="369"/>
      <c r="CV124" s="370"/>
      <c r="CW124" s="371"/>
      <c r="CX124" s="374"/>
      <c r="CY124" s="375"/>
      <c r="CZ124" s="376"/>
      <c r="DA124" s="376"/>
      <c r="DB124" s="376"/>
      <c r="DC124" s="376"/>
      <c r="DD124" s="376"/>
      <c r="DE124" s="365"/>
      <c r="DF124" s="366"/>
      <c r="DG124" s="366"/>
      <c r="DH124" s="367"/>
      <c r="DI124" s="367"/>
      <c r="DJ124" s="367"/>
      <c r="DK124" s="368"/>
      <c r="DL124" s="369"/>
      <c r="DM124" s="370"/>
      <c r="DN124" s="371"/>
      <c r="DO124" s="374"/>
      <c r="DP124" s="375"/>
      <c r="DQ124" s="376"/>
      <c r="DR124" s="376"/>
      <c r="DS124" s="376"/>
      <c r="DT124" s="376"/>
      <c r="DU124" s="376"/>
      <c r="DV124" s="365"/>
      <c r="DW124" s="366"/>
      <c r="DX124" s="366"/>
      <c r="DY124" s="367"/>
      <c r="DZ124" s="367"/>
      <c r="EA124" s="367"/>
      <c r="EB124" s="368"/>
      <c r="EC124" s="369"/>
      <c r="ED124" s="370"/>
      <c r="EE124" s="371"/>
      <c r="EF124" s="374"/>
      <c r="EG124" s="375"/>
      <c r="EH124" s="376"/>
      <c r="EI124" s="376"/>
      <c r="EJ124" s="376"/>
      <c r="EK124" s="376"/>
      <c r="EL124" s="376"/>
      <c r="EM124" s="365"/>
      <c r="EN124" s="366"/>
      <c r="EO124" s="366"/>
      <c r="EP124" s="367"/>
      <c r="EQ124" s="367"/>
      <c r="ER124" s="367"/>
      <c r="ES124" s="368"/>
      <c r="ET124" s="369"/>
      <c r="EU124" s="370"/>
      <c r="EV124" s="371"/>
      <c r="EW124" s="374"/>
      <c r="EX124" s="375"/>
      <c r="EY124" s="376"/>
      <c r="EZ124" s="376"/>
      <c r="FA124" s="376"/>
      <c r="FB124" s="376"/>
      <c r="FC124" s="376"/>
      <c r="FD124" s="365"/>
      <c r="FE124" s="366"/>
      <c r="FF124" s="366"/>
      <c r="FG124" s="367"/>
      <c r="FH124" s="367"/>
      <c r="FI124" s="367"/>
      <c r="FJ124" s="368"/>
      <c r="FK124" s="369"/>
      <c r="FL124" s="370"/>
      <c r="FM124" s="371"/>
      <c r="FN124" s="374"/>
      <c r="FO124" s="375"/>
    </row>
    <row r="125" spans="1:171" ht="12.6" customHeight="1">
      <c r="A125" s="174" t="s">
        <v>333</v>
      </c>
      <c r="B125" s="376"/>
      <c r="C125" s="376"/>
      <c r="D125" s="376"/>
      <c r="E125" s="376"/>
      <c r="F125" s="376"/>
      <c r="G125" s="377"/>
      <c r="H125" s="378"/>
      <c r="I125" s="378"/>
      <c r="J125" s="379"/>
      <c r="K125" s="379"/>
      <c r="L125" s="379"/>
      <c r="M125" s="380"/>
      <c r="N125" s="381"/>
      <c r="O125" s="382"/>
      <c r="P125" s="383"/>
      <c r="Q125" s="372"/>
      <c r="R125" s="373"/>
      <c r="S125" s="376"/>
      <c r="T125" s="376"/>
      <c r="U125" s="376"/>
      <c r="V125" s="376"/>
      <c r="W125" s="376"/>
      <c r="X125" s="377"/>
      <c r="Y125" s="378"/>
      <c r="Z125" s="378"/>
      <c r="AA125" s="379"/>
      <c r="AB125" s="379"/>
      <c r="AC125" s="379"/>
      <c r="AD125" s="380"/>
      <c r="AE125" s="381"/>
      <c r="AF125" s="382"/>
      <c r="AG125" s="383"/>
      <c r="AH125" s="372"/>
      <c r="AI125" s="373"/>
      <c r="AJ125" s="376"/>
      <c r="AK125" s="376"/>
      <c r="AL125" s="376"/>
      <c r="AM125" s="376"/>
      <c r="AN125" s="376"/>
      <c r="AO125" s="377"/>
      <c r="AP125" s="378"/>
      <c r="AQ125" s="378"/>
      <c r="AR125" s="379"/>
      <c r="AS125" s="379"/>
      <c r="AT125" s="379"/>
      <c r="AU125" s="380"/>
      <c r="AV125" s="381"/>
      <c r="AW125" s="382"/>
      <c r="AX125" s="383"/>
      <c r="AY125" s="372"/>
      <c r="AZ125" s="373"/>
      <c r="BA125" s="376"/>
      <c r="BB125" s="376"/>
      <c r="BC125" s="376"/>
      <c r="BD125" s="376"/>
      <c r="BE125" s="376"/>
      <c r="BF125" s="377"/>
      <c r="BG125" s="378"/>
      <c r="BH125" s="378"/>
      <c r="BI125" s="379"/>
      <c r="BJ125" s="379"/>
      <c r="BK125" s="379"/>
      <c r="BL125" s="380"/>
      <c r="BM125" s="381"/>
      <c r="BN125" s="382"/>
      <c r="BO125" s="383"/>
      <c r="BP125" s="372"/>
      <c r="BQ125" s="373"/>
      <c r="BR125" s="376"/>
      <c r="BS125" s="376"/>
      <c r="BT125" s="376"/>
      <c r="BU125" s="376"/>
      <c r="BV125" s="376"/>
      <c r="BW125" s="377"/>
      <c r="BX125" s="378"/>
      <c r="BY125" s="378"/>
      <c r="BZ125" s="379"/>
      <c r="CA125" s="379"/>
      <c r="CB125" s="379"/>
      <c r="CC125" s="380"/>
      <c r="CD125" s="381"/>
      <c r="CE125" s="382"/>
      <c r="CF125" s="383"/>
      <c r="CG125" s="372"/>
      <c r="CH125" s="373"/>
      <c r="CI125" s="376"/>
      <c r="CJ125" s="376"/>
      <c r="CK125" s="376"/>
      <c r="CL125" s="376"/>
      <c r="CM125" s="376"/>
      <c r="CN125" s="377"/>
      <c r="CO125" s="378"/>
      <c r="CP125" s="378"/>
      <c r="CQ125" s="379"/>
      <c r="CR125" s="379"/>
      <c r="CS125" s="379"/>
      <c r="CT125" s="380"/>
      <c r="CU125" s="381"/>
      <c r="CV125" s="382"/>
      <c r="CW125" s="383"/>
      <c r="CX125" s="372"/>
      <c r="CY125" s="373"/>
      <c r="CZ125" s="376"/>
      <c r="DA125" s="376"/>
      <c r="DB125" s="376"/>
      <c r="DC125" s="376"/>
      <c r="DD125" s="376"/>
      <c r="DE125" s="377"/>
      <c r="DF125" s="378"/>
      <c r="DG125" s="378"/>
      <c r="DH125" s="379"/>
      <c r="DI125" s="379"/>
      <c r="DJ125" s="379"/>
      <c r="DK125" s="380"/>
      <c r="DL125" s="381"/>
      <c r="DM125" s="382"/>
      <c r="DN125" s="383"/>
      <c r="DO125" s="372"/>
      <c r="DP125" s="373"/>
      <c r="DQ125" s="376"/>
      <c r="DR125" s="376"/>
      <c r="DS125" s="376"/>
      <c r="DT125" s="376"/>
      <c r="DU125" s="376"/>
      <c r="DV125" s="377"/>
      <c r="DW125" s="378"/>
      <c r="DX125" s="378"/>
      <c r="DY125" s="379"/>
      <c r="DZ125" s="379"/>
      <c r="EA125" s="379"/>
      <c r="EB125" s="380"/>
      <c r="EC125" s="381"/>
      <c r="ED125" s="382"/>
      <c r="EE125" s="383"/>
      <c r="EF125" s="372"/>
      <c r="EG125" s="373"/>
      <c r="EH125" s="376"/>
      <c r="EI125" s="376"/>
      <c r="EJ125" s="376"/>
      <c r="EK125" s="376"/>
      <c r="EL125" s="376"/>
      <c r="EM125" s="377"/>
      <c r="EN125" s="378"/>
      <c r="EO125" s="378"/>
      <c r="EP125" s="379"/>
      <c r="EQ125" s="379"/>
      <c r="ER125" s="379"/>
      <c r="ES125" s="380"/>
      <c r="ET125" s="381"/>
      <c r="EU125" s="382"/>
      <c r="EV125" s="383"/>
      <c r="EW125" s="372"/>
      <c r="EX125" s="373"/>
      <c r="EY125" s="376"/>
      <c r="EZ125" s="376"/>
      <c r="FA125" s="376"/>
      <c r="FB125" s="376"/>
      <c r="FC125" s="376"/>
      <c r="FD125" s="377"/>
      <c r="FE125" s="378"/>
      <c r="FF125" s="378"/>
      <c r="FG125" s="379"/>
      <c r="FH125" s="379"/>
      <c r="FI125" s="379"/>
      <c r="FJ125" s="380"/>
      <c r="FK125" s="381"/>
      <c r="FL125" s="382"/>
      <c r="FM125" s="383"/>
      <c r="FN125" s="372"/>
      <c r="FO125" s="373"/>
    </row>
    <row r="126" spans="1:171" ht="12.6" customHeight="1">
      <c r="A126" s="172" t="s">
        <v>334</v>
      </c>
      <c r="B126" s="376"/>
      <c r="C126" s="376"/>
      <c r="D126" s="376"/>
      <c r="E126" s="376"/>
      <c r="F126" s="376"/>
      <c r="G126" s="365"/>
      <c r="H126" s="366"/>
      <c r="I126" s="366"/>
      <c r="J126" s="367"/>
      <c r="K126" s="367"/>
      <c r="L126" s="367"/>
      <c r="M126" s="368"/>
      <c r="N126" s="369"/>
      <c r="O126" s="370"/>
      <c r="P126" s="371"/>
      <c r="Q126" s="374"/>
      <c r="R126" s="375"/>
      <c r="S126" s="376"/>
      <c r="T126" s="376"/>
      <c r="U126" s="376"/>
      <c r="V126" s="376"/>
      <c r="W126" s="376"/>
      <c r="X126" s="365"/>
      <c r="Y126" s="366"/>
      <c r="Z126" s="366"/>
      <c r="AA126" s="367"/>
      <c r="AB126" s="367"/>
      <c r="AC126" s="367"/>
      <c r="AD126" s="368"/>
      <c r="AE126" s="369"/>
      <c r="AF126" s="370"/>
      <c r="AG126" s="371"/>
      <c r="AH126" s="374"/>
      <c r="AI126" s="375"/>
      <c r="AJ126" s="376"/>
      <c r="AK126" s="376"/>
      <c r="AL126" s="376"/>
      <c r="AM126" s="376"/>
      <c r="AN126" s="376"/>
      <c r="AO126" s="365"/>
      <c r="AP126" s="366"/>
      <c r="AQ126" s="366"/>
      <c r="AR126" s="367"/>
      <c r="AS126" s="367"/>
      <c r="AT126" s="367"/>
      <c r="AU126" s="368"/>
      <c r="AV126" s="369"/>
      <c r="AW126" s="370"/>
      <c r="AX126" s="371"/>
      <c r="AY126" s="374"/>
      <c r="AZ126" s="375"/>
      <c r="BA126" s="376"/>
      <c r="BB126" s="376"/>
      <c r="BC126" s="376"/>
      <c r="BD126" s="376"/>
      <c r="BE126" s="376"/>
      <c r="BF126" s="365"/>
      <c r="BG126" s="366"/>
      <c r="BH126" s="366"/>
      <c r="BI126" s="367"/>
      <c r="BJ126" s="367"/>
      <c r="BK126" s="367"/>
      <c r="BL126" s="368"/>
      <c r="BM126" s="369"/>
      <c r="BN126" s="370"/>
      <c r="BO126" s="371"/>
      <c r="BP126" s="374"/>
      <c r="BQ126" s="375"/>
      <c r="BR126" s="376"/>
      <c r="BS126" s="376"/>
      <c r="BT126" s="376"/>
      <c r="BU126" s="376"/>
      <c r="BV126" s="376"/>
      <c r="BW126" s="365"/>
      <c r="BX126" s="366"/>
      <c r="BY126" s="366"/>
      <c r="BZ126" s="367"/>
      <c r="CA126" s="367"/>
      <c r="CB126" s="367"/>
      <c r="CC126" s="368"/>
      <c r="CD126" s="369"/>
      <c r="CE126" s="370"/>
      <c r="CF126" s="371"/>
      <c r="CG126" s="374"/>
      <c r="CH126" s="375"/>
      <c r="CI126" s="376"/>
      <c r="CJ126" s="376"/>
      <c r="CK126" s="376"/>
      <c r="CL126" s="376"/>
      <c r="CM126" s="376"/>
      <c r="CN126" s="365"/>
      <c r="CO126" s="366"/>
      <c r="CP126" s="366"/>
      <c r="CQ126" s="367"/>
      <c r="CR126" s="367"/>
      <c r="CS126" s="367"/>
      <c r="CT126" s="368"/>
      <c r="CU126" s="369"/>
      <c r="CV126" s="370"/>
      <c r="CW126" s="371"/>
      <c r="CX126" s="374"/>
      <c r="CY126" s="375"/>
      <c r="CZ126" s="376"/>
      <c r="DA126" s="376"/>
      <c r="DB126" s="376"/>
      <c r="DC126" s="376"/>
      <c r="DD126" s="376"/>
      <c r="DE126" s="365"/>
      <c r="DF126" s="366"/>
      <c r="DG126" s="366"/>
      <c r="DH126" s="367"/>
      <c r="DI126" s="367"/>
      <c r="DJ126" s="367"/>
      <c r="DK126" s="368"/>
      <c r="DL126" s="369"/>
      <c r="DM126" s="370"/>
      <c r="DN126" s="371"/>
      <c r="DO126" s="374"/>
      <c r="DP126" s="375"/>
      <c r="DQ126" s="376"/>
      <c r="DR126" s="376"/>
      <c r="DS126" s="376"/>
      <c r="DT126" s="376"/>
      <c r="DU126" s="376"/>
      <c r="DV126" s="365"/>
      <c r="DW126" s="366"/>
      <c r="DX126" s="366"/>
      <c r="DY126" s="367"/>
      <c r="DZ126" s="367"/>
      <c r="EA126" s="367"/>
      <c r="EB126" s="368"/>
      <c r="EC126" s="369"/>
      <c r="ED126" s="370"/>
      <c r="EE126" s="371"/>
      <c r="EF126" s="374"/>
      <c r="EG126" s="375"/>
      <c r="EH126" s="376"/>
      <c r="EI126" s="376"/>
      <c r="EJ126" s="376"/>
      <c r="EK126" s="376"/>
      <c r="EL126" s="376"/>
      <c r="EM126" s="365"/>
      <c r="EN126" s="366"/>
      <c r="EO126" s="366"/>
      <c r="EP126" s="367"/>
      <c r="EQ126" s="367"/>
      <c r="ER126" s="367"/>
      <c r="ES126" s="368"/>
      <c r="ET126" s="369"/>
      <c r="EU126" s="370"/>
      <c r="EV126" s="371"/>
      <c r="EW126" s="374"/>
      <c r="EX126" s="375"/>
      <c r="EY126" s="376"/>
      <c r="EZ126" s="376"/>
      <c r="FA126" s="376"/>
      <c r="FB126" s="376"/>
      <c r="FC126" s="376"/>
      <c r="FD126" s="365"/>
      <c r="FE126" s="366"/>
      <c r="FF126" s="366"/>
      <c r="FG126" s="367"/>
      <c r="FH126" s="367"/>
      <c r="FI126" s="367"/>
      <c r="FJ126" s="368"/>
      <c r="FK126" s="369"/>
      <c r="FL126" s="370"/>
      <c r="FM126" s="371"/>
      <c r="FN126" s="374"/>
      <c r="FO126" s="375"/>
    </row>
    <row r="127" spans="1:171" ht="12.6" customHeight="1">
      <c r="A127" s="174" t="s">
        <v>335</v>
      </c>
      <c r="B127" s="376"/>
      <c r="C127" s="376"/>
      <c r="D127" s="376"/>
      <c r="E127" s="376"/>
      <c r="F127" s="376"/>
      <c r="G127" s="377"/>
      <c r="H127" s="378"/>
      <c r="I127" s="378"/>
      <c r="J127" s="379"/>
      <c r="K127" s="379"/>
      <c r="L127" s="379"/>
      <c r="M127" s="380"/>
      <c r="N127" s="381"/>
      <c r="O127" s="382"/>
      <c r="P127" s="383"/>
      <c r="Q127" s="372"/>
      <c r="R127" s="373"/>
      <c r="S127" s="376"/>
      <c r="T127" s="376"/>
      <c r="U127" s="376"/>
      <c r="V127" s="376"/>
      <c r="W127" s="376"/>
      <c r="X127" s="377"/>
      <c r="Y127" s="378"/>
      <c r="Z127" s="378"/>
      <c r="AA127" s="379"/>
      <c r="AB127" s="379"/>
      <c r="AC127" s="379"/>
      <c r="AD127" s="380"/>
      <c r="AE127" s="381"/>
      <c r="AF127" s="382"/>
      <c r="AG127" s="383"/>
      <c r="AH127" s="372"/>
      <c r="AI127" s="373"/>
      <c r="AJ127" s="376"/>
      <c r="AK127" s="376"/>
      <c r="AL127" s="376"/>
      <c r="AM127" s="376"/>
      <c r="AN127" s="376"/>
      <c r="AO127" s="377"/>
      <c r="AP127" s="378"/>
      <c r="AQ127" s="378"/>
      <c r="AR127" s="379"/>
      <c r="AS127" s="379"/>
      <c r="AT127" s="379"/>
      <c r="AU127" s="380"/>
      <c r="AV127" s="381"/>
      <c r="AW127" s="382"/>
      <c r="AX127" s="383"/>
      <c r="AY127" s="372"/>
      <c r="AZ127" s="373"/>
      <c r="BA127" s="376"/>
      <c r="BB127" s="376"/>
      <c r="BC127" s="376"/>
      <c r="BD127" s="376"/>
      <c r="BE127" s="376"/>
      <c r="BF127" s="377"/>
      <c r="BG127" s="378"/>
      <c r="BH127" s="378"/>
      <c r="BI127" s="379"/>
      <c r="BJ127" s="379"/>
      <c r="BK127" s="379"/>
      <c r="BL127" s="380"/>
      <c r="BM127" s="381"/>
      <c r="BN127" s="382"/>
      <c r="BO127" s="383"/>
      <c r="BP127" s="372"/>
      <c r="BQ127" s="373"/>
      <c r="BR127" s="376"/>
      <c r="BS127" s="376"/>
      <c r="BT127" s="376"/>
      <c r="BU127" s="376"/>
      <c r="BV127" s="376"/>
      <c r="BW127" s="377"/>
      <c r="BX127" s="378"/>
      <c r="BY127" s="378"/>
      <c r="BZ127" s="379"/>
      <c r="CA127" s="379"/>
      <c r="CB127" s="379"/>
      <c r="CC127" s="380"/>
      <c r="CD127" s="381"/>
      <c r="CE127" s="382"/>
      <c r="CF127" s="383"/>
      <c r="CG127" s="372"/>
      <c r="CH127" s="373"/>
      <c r="CI127" s="376"/>
      <c r="CJ127" s="376"/>
      <c r="CK127" s="376"/>
      <c r="CL127" s="376"/>
      <c r="CM127" s="376"/>
      <c r="CN127" s="377"/>
      <c r="CO127" s="378"/>
      <c r="CP127" s="378"/>
      <c r="CQ127" s="379"/>
      <c r="CR127" s="379"/>
      <c r="CS127" s="379"/>
      <c r="CT127" s="380"/>
      <c r="CU127" s="381"/>
      <c r="CV127" s="382"/>
      <c r="CW127" s="383"/>
      <c r="CX127" s="372"/>
      <c r="CY127" s="373"/>
      <c r="CZ127" s="376"/>
      <c r="DA127" s="376"/>
      <c r="DB127" s="376"/>
      <c r="DC127" s="376"/>
      <c r="DD127" s="376"/>
      <c r="DE127" s="377"/>
      <c r="DF127" s="378"/>
      <c r="DG127" s="378"/>
      <c r="DH127" s="379"/>
      <c r="DI127" s="379"/>
      <c r="DJ127" s="379"/>
      <c r="DK127" s="380"/>
      <c r="DL127" s="381"/>
      <c r="DM127" s="382"/>
      <c r="DN127" s="383"/>
      <c r="DO127" s="372"/>
      <c r="DP127" s="373"/>
      <c r="DQ127" s="376"/>
      <c r="DR127" s="376"/>
      <c r="DS127" s="376"/>
      <c r="DT127" s="376"/>
      <c r="DU127" s="376"/>
      <c r="DV127" s="377"/>
      <c r="DW127" s="378"/>
      <c r="DX127" s="378"/>
      <c r="DY127" s="379"/>
      <c r="DZ127" s="379"/>
      <c r="EA127" s="379"/>
      <c r="EB127" s="380"/>
      <c r="EC127" s="381"/>
      <c r="ED127" s="382"/>
      <c r="EE127" s="383"/>
      <c r="EF127" s="372"/>
      <c r="EG127" s="373"/>
      <c r="EH127" s="376"/>
      <c r="EI127" s="376"/>
      <c r="EJ127" s="376"/>
      <c r="EK127" s="376"/>
      <c r="EL127" s="376"/>
      <c r="EM127" s="377"/>
      <c r="EN127" s="378"/>
      <c r="EO127" s="378"/>
      <c r="EP127" s="379"/>
      <c r="EQ127" s="379"/>
      <c r="ER127" s="379"/>
      <c r="ES127" s="380"/>
      <c r="ET127" s="381"/>
      <c r="EU127" s="382"/>
      <c r="EV127" s="383"/>
      <c r="EW127" s="372"/>
      <c r="EX127" s="373"/>
      <c r="EY127" s="376"/>
      <c r="EZ127" s="376"/>
      <c r="FA127" s="376"/>
      <c r="FB127" s="376"/>
      <c r="FC127" s="376"/>
      <c r="FD127" s="377"/>
      <c r="FE127" s="378"/>
      <c r="FF127" s="378"/>
      <c r="FG127" s="379"/>
      <c r="FH127" s="379"/>
      <c r="FI127" s="379"/>
      <c r="FJ127" s="380"/>
      <c r="FK127" s="381"/>
      <c r="FL127" s="382"/>
      <c r="FM127" s="383"/>
      <c r="FN127" s="372"/>
      <c r="FO127" s="373"/>
    </row>
    <row r="128" spans="1:171" ht="12.6" customHeight="1">
      <c r="A128" s="172" t="s">
        <v>329</v>
      </c>
      <c r="B128" s="376"/>
      <c r="C128" s="376"/>
      <c r="D128" s="376"/>
      <c r="E128" s="376"/>
      <c r="F128" s="376"/>
      <c r="G128" s="365"/>
      <c r="H128" s="366"/>
      <c r="I128" s="366"/>
      <c r="J128" s="367"/>
      <c r="K128" s="367"/>
      <c r="L128" s="367"/>
      <c r="M128" s="368"/>
      <c r="N128" s="369"/>
      <c r="O128" s="370"/>
      <c r="P128" s="371"/>
      <c r="Q128" s="374"/>
      <c r="R128" s="375"/>
      <c r="S128" s="376"/>
      <c r="T128" s="376"/>
      <c r="U128" s="376"/>
      <c r="V128" s="376"/>
      <c r="W128" s="376"/>
      <c r="X128" s="365"/>
      <c r="Y128" s="366"/>
      <c r="Z128" s="366"/>
      <c r="AA128" s="367"/>
      <c r="AB128" s="367"/>
      <c r="AC128" s="367"/>
      <c r="AD128" s="368"/>
      <c r="AE128" s="369"/>
      <c r="AF128" s="370"/>
      <c r="AG128" s="371"/>
      <c r="AH128" s="374"/>
      <c r="AI128" s="375"/>
      <c r="AJ128" s="376"/>
      <c r="AK128" s="376"/>
      <c r="AL128" s="376"/>
      <c r="AM128" s="376"/>
      <c r="AN128" s="376"/>
      <c r="AO128" s="365"/>
      <c r="AP128" s="366"/>
      <c r="AQ128" s="366"/>
      <c r="AR128" s="367"/>
      <c r="AS128" s="367"/>
      <c r="AT128" s="367"/>
      <c r="AU128" s="368"/>
      <c r="AV128" s="369"/>
      <c r="AW128" s="370"/>
      <c r="AX128" s="371"/>
      <c r="AY128" s="374"/>
      <c r="AZ128" s="375"/>
      <c r="BA128" s="376"/>
      <c r="BB128" s="376"/>
      <c r="BC128" s="376"/>
      <c r="BD128" s="376"/>
      <c r="BE128" s="376"/>
      <c r="BF128" s="365"/>
      <c r="BG128" s="366"/>
      <c r="BH128" s="366"/>
      <c r="BI128" s="367"/>
      <c r="BJ128" s="367"/>
      <c r="BK128" s="367"/>
      <c r="BL128" s="368"/>
      <c r="BM128" s="369"/>
      <c r="BN128" s="370"/>
      <c r="BO128" s="371"/>
      <c r="BP128" s="374"/>
      <c r="BQ128" s="375"/>
      <c r="BR128" s="376"/>
      <c r="BS128" s="376"/>
      <c r="BT128" s="376"/>
      <c r="BU128" s="376"/>
      <c r="BV128" s="376"/>
      <c r="BW128" s="365"/>
      <c r="BX128" s="366"/>
      <c r="BY128" s="366"/>
      <c r="BZ128" s="367"/>
      <c r="CA128" s="367"/>
      <c r="CB128" s="367"/>
      <c r="CC128" s="368"/>
      <c r="CD128" s="369"/>
      <c r="CE128" s="370"/>
      <c r="CF128" s="371"/>
      <c r="CG128" s="374"/>
      <c r="CH128" s="375"/>
      <c r="CI128" s="376"/>
      <c r="CJ128" s="376"/>
      <c r="CK128" s="376"/>
      <c r="CL128" s="376"/>
      <c r="CM128" s="376"/>
      <c r="CN128" s="365"/>
      <c r="CO128" s="366"/>
      <c r="CP128" s="366"/>
      <c r="CQ128" s="367"/>
      <c r="CR128" s="367"/>
      <c r="CS128" s="367"/>
      <c r="CT128" s="368"/>
      <c r="CU128" s="369"/>
      <c r="CV128" s="370"/>
      <c r="CW128" s="371"/>
      <c r="CX128" s="374"/>
      <c r="CY128" s="375"/>
      <c r="CZ128" s="376"/>
      <c r="DA128" s="376"/>
      <c r="DB128" s="376"/>
      <c r="DC128" s="376"/>
      <c r="DD128" s="376"/>
      <c r="DE128" s="365"/>
      <c r="DF128" s="366"/>
      <c r="DG128" s="366"/>
      <c r="DH128" s="367"/>
      <c r="DI128" s="367"/>
      <c r="DJ128" s="367"/>
      <c r="DK128" s="368"/>
      <c r="DL128" s="369"/>
      <c r="DM128" s="370"/>
      <c r="DN128" s="371"/>
      <c r="DO128" s="374"/>
      <c r="DP128" s="375"/>
      <c r="DQ128" s="376"/>
      <c r="DR128" s="376"/>
      <c r="DS128" s="376"/>
      <c r="DT128" s="376"/>
      <c r="DU128" s="376"/>
      <c r="DV128" s="365"/>
      <c r="DW128" s="366"/>
      <c r="DX128" s="366"/>
      <c r="DY128" s="367"/>
      <c r="DZ128" s="367"/>
      <c r="EA128" s="367"/>
      <c r="EB128" s="368"/>
      <c r="EC128" s="369"/>
      <c r="ED128" s="370"/>
      <c r="EE128" s="371"/>
      <c r="EF128" s="374"/>
      <c r="EG128" s="375"/>
      <c r="EH128" s="376"/>
      <c r="EI128" s="376"/>
      <c r="EJ128" s="376"/>
      <c r="EK128" s="376"/>
      <c r="EL128" s="376"/>
      <c r="EM128" s="365"/>
      <c r="EN128" s="366"/>
      <c r="EO128" s="366"/>
      <c r="EP128" s="367"/>
      <c r="EQ128" s="367"/>
      <c r="ER128" s="367"/>
      <c r="ES128" s="368"/>
      <c r="ET128" s="369"/>
      <c r="EU128" s="370"/>
      <c r="EV128" s="371"/>
      <c r="EW128" s="374"/>
      <c r="EX128" s="375"/>
      <c r="EY128" s="376"/>
      <c r="EZ128" s="376"/>
      <c r="FA128" s="376"/>
      <c r="FB128" s="376"/>
      <c r="FC128" s="376"/>
      <c r="FD128" s="365"/>
      <c r="FE128" s="366"/>
      <c r="FF128" s="366"/>
      <c r="FG128" s="367"/>
      <c r="FH128" s="367"/>
      <c r="FI128" s="367"/>
      <c r="FJ128" s="368"/>
      <c r="FK128" s="369"/>
      <c r="FL128" s="370"/>
      <c r="FM128" s="371"/>
      <c r="FN128" s="374"/>
      <c r="FO128" s="375"/>
    </row>
    <row r="129" spans="1:171" ht="12.6" customHeight="1">
      <c r="A129" s="174" t="s">
        <v>336</v>
      </c>
      <c r="B129" s="376"/>
      <c r="C129" s="376"/>
      <c r="D129" s="376"/>
      <c r="E129" s="376"/>
      <c r="F129" s="376"/>
      <c r="G129" s="377"/>
      <c r="H129" s="378"/>
      <c r="I129" s="378"/>
      <c r="J129" s="379"/>
      <c r="K129" s="379"/>
      <c r="L129" s="379"/>
      <c r="M129" s="380"/>
      <c r="N129" s="381"/>
      <c r="O129" s="382"/>
      <c r="P129" s="383"/>
      <c r="Q129" s="372"/>
      <c r="R129" s="373"/>
      <c r="S129" s="376"/>
      <c r="T129" s="376"/>
      <c r="U129" s="376"/>
      <c r="V129" s="376"/>
      <c r="W129" s="376"/>
      <c r="X129" s="377"/>
      <c r="Y129" s="378"/>
      <c r="Z129" s="378"/>
      <c r="AA129" s="379"/>
      <c r="AB129" s="379"/>
      <c r="AC129" s="379"/>
      <c r="AD129" s="380"/>
      <c r="AE129" s="381"/>
      <c r="AF129" s="382"/>
      <c r="AG129" s="383"/>
      <c r="AH129" s="372"/>
      <c r="AI129" s="373"/>
      <c r="AJ129" s="376"/>
      <c r="AK129" s="376"/>
      <c r="AL129" s="376"/>
      <c r="AM129" s="376"/>
      <c r="AN129" s="376"/>
      <c r="AO129" s="377"/>
      <c r="AP129" s="378"/>
      <c r="AQ129" s="378"/>
      <c r="AR129" s="379"/>
      <c r="AS129" s="379"/>
      <c r="AT129" s="379"/>
      <c r="AU129" s="380"/>
      <c r="AV129" s="381"/>
      <c r="AW129" s="382"/>
      <c r="AX129" s="383"/>
      <c r="AY129" s="372"/>
      <c r="AZ129" s="373"/>
      <c r="BA129" s="376"/>
      <c r="BB129" s="376"/>
      <c r="BC129" s="376"/>
      <c r="BD129" s="376"/>
      <c r="BE129" s="376"/>
      <c r="BF129" s="377"/>
      <c r="BG129" s="378"/>
      <c r="BH129" s="378"/>
      <c r="BI129" s="379"/>
      <c r="BJ129" s="379"/>
      <c r="BK129" s="379"/>
      <c r="BL129" s="380"/>
      <c r="BM129" s="381"/>
      <c r="BN129" s="382"/>
      <c r="BO129" s="383"/>
      <c r="BP129" s="372"/>
      <c r="BQ129" s="373"/>
      <c r="BR129" s="376"/>
      <c r="BS129" s="376"/>
      <c r="BT129" s="376"/>
      <c r="BU129" s="376"/>
      <c r="BV129" s="376"/>
      <c r="BW129" s="377"/>
      <c r="BX129" s="378"/>
      <c r="BY129" s="378"/>
      <c r="BZ129" s="379"/>
      <c r="CA129" s="379"/>
      <c r="CB129" s="379"/>
      <c r="CC129" s="380"/>
      <c r="CD129" s="381"/>
      <c r="CE129" s="382"/>
      <c r="CF129" s="383"/>
      <c r="CG129" s="372"/>
      <c r="CH129" s="373"/>
      <c r="CI129" s="376"/>
      <c r="CJ129" s="376"/>
      <c r="CK129" s="376"/>
      <c r="CL129" s="376"/>
      <c r="CM129" s="376"/>
      <c r="CN129" s="377"/>
      <c r="CO129" s="378"/>
      <c r="CP129" s="378"/>
      <c r="CQ129" s="379"/>
      <c r="CR129" s="379"/>
      <c r="CS129" s="379"/>
      <c r="CT129" s="380"/>
      <c r="CU129" s="381"/>
      <c r="CV129" s="382"/>
      <c r="CW129" s="383"/>
      <c r="CX129" s="372"/>
      <c r="CY129" s="373"/>
      <c r="CZ129" s="376"/>
      <c r="DA129" s="376"/>
      <c r="DB129" s="376"/>
      <c r="DC129" s="376"/>
      <c r="DD129" s="376"/>
      <c r="DE129" s="377"/>
      <c r="DF129" s="378"/>
      <c r="DG129" s="378"/>
      <c r="DH129" s="379"/>
      <c r="DI129" s="379"/>
      <c r="DJ129" s="379"/>
      <c r="DK129" s="380"/>
      <c r="DL129" s="381"/>
      <c r="DM129" s="382"/>
      <c r="DN129" s="383"/>
      <c r="DO129" s="372"/>
      <c r="DP129" s="373"/>
      <c r="DQ129" s="376"/>
      <c r="DR129" s="376"/>
      <c r="DS129" s="376"/>
      <c r="DT129" s="376"/>
      <c r="DU129" s="376"/>
      <c r="DV129" s="377"/>
      <c r="DW129" s="378"/>
      <c r="DX129" s="378"/>
      <c r="DY129" s="379"/>
      <c r="DZ129" s="379"/>
      <c r="EA129" s="379"/>
      <c r="EB129" s="380"/>
      <c r="EC129" s="381"/>
      <c r="ED129" s="382"/>
      <c r="EE129" s="383"/>
      <c r="EF129" s="372"/>
      <c r="EG129" s="373"/>
      <c r="EH129" s="376"/>
      <c r="EI129" s="376"/>
      <c r="EJ129" s="376"/>
      <c r="EK129" s="376"/>
      <c r="EL129" s="376"/>
      <c r="EM129" s="377"/>
      <c r="EN129" s="378"/>
      <c r="EO129" s="378"/>
      <c r="EP129" s="379"/>
      <c r="EQ129" s="379"/>
      <c r="ER129" s="379"/>
      <c r="ES129" s="380"/>
      <c r="ET129" s="381"/>
      <c r="EU129" s="382"/>
      <c r="EV129" s="383"/>
      <c r="EW129" s="372"/>
      <c r="EX129" s="373"/>
      <c r="EY129" s="376"/>
      <c r="EZ129" s="376"/>
      <c r="FA129" s="376"/>
      <c r="FB129" s="376"/>
      <c r="FC129" s="376"/>
      <c r="FD129" s="377"/>
      <c r="FE129" s="378"/>
      <c r="FF129" s="378"/>
      <c r="FG129" s="379"/>
      <c r="FH129" s="379"/>
      <c r="FI129" s="379"/>
      <c r="FJ129" s="380"/>
      <c r="FK129" s="381"/>
      <c r="FL129" s="382"/>
      <c r="FM129" s="383"/>
      <c r="FN129" s="372"/>
      <c r="FO129" s="373"/>
    </row>
    <row r="130" spans="1:171" ht="12.6" customHeight="1">
      <c r="A130" s="172" t="s">
        <v>334</v>
      </c>
      <c r="B130" s="376"/>
      <c r="C130" s="376"/>
      <c r="D130" s="376"/>
      <c r="E130" s="376"/>
      <c r="F130" s="376"/>
      <c r="G130" s="365"/>
      <c r="H130" s="366"/>
      <c r="I130" s="366"/>
      <c r="J130" s="367"/>
      <c r="K130" s="367"/>
      <c r="L130" s="367"/>
      <c r="M130" s="368"/>
      <c r="N130" s="369"/>
      <c r="O130" s="370"/>
      <c r="P130" s="371"/>
      <c r="Q130" s="374"/>
      <c r="R130" s="375"/>
      <c r="S130" s="376"/>
      <c r="T130" s="376"/>
      <c r="U130" s="376"/>
      <c r="V130" s="376"/>
      <c r="W130" s="376"/>
      <c r="X130" s="365"/>
      <c r="Y130" s="366"/>
      <c r="Z130" s="366"/>
      <c r="AA130" s="367"/>
      <c r="AB130" s="367"/>
      <c r="AC130" s="367"/>
      <c r="AD130" s="368"/>
      <c r="AE130" s="369"/>
      <c r="AF130" s="370"/>
      <c r="AG130" s="371"/>
      <c r="AH130" s="374"/>
      <c r="AI130" s="375"/>
      <c r="AJ130" s="376"/>
      <c r="AK130" s="376"/>
      <c r="AL130" s="376"/>
      <c r="AM130" s="376"/>
      <c r="AN130" s="376"/>
      <c r="AO130" s="365"/>
      <c r="AP130" s="366"/>
      <c r="AQ130" s="366"/>
      <c r="AR130" s="367"/>
      <c r="AS130" s="367"/>
      <c r="AT130" s="367"/>
      <c r="AU130" s="368"/>
      <c r="AV130" s="369"/>
      <c r="AW130" s="370"/>
      <c r="AX130" s="371"/>
      <c r="AY130" s="374"/>
      <c r="AZ130" s="375"/>
      <c r="BA130" s="376"/>
      <c r="BB130" s="376"/>
      <c r="BC130" s="376"/>
      <c r="BD130" s="376"/>
      <c r="BE130" s="376"/>
      <c r="BF130" s="365"/>
      <c r="BG130" s="366"/>
      <c r="BH130" s="366"/>
      <c r="BI130" s="367"/>
      <c r="BJ130" s="367"/>
      <c r="BK130" s="367"/>
      <c r="BL130" s="368"/>
      <c r="BM130" s="369"/>
      <c r="BN130" s="370"/>
      <c r="BO130" s="371"/>
      <c r="BP130" s="374"/>
      <c r="BQ130" s="375"/>
      <c r="BR130" s="376"/>
      <c r="BS130" s="376"/>
      <c r="BT130" s="376"/>
      <c r="BU130" s="376"/>
      <c r="BV130" s="376"/>
      <c r="BW130" s="365"/>
      <c r="BX130" s="366"/>
      <c r="BY130" s="366"/>
      <c r="BZ130" s="367"/>
      <c r="CA130" s="367"/>
      <c r="CB130" s="367"/>
      <c r="CC130" s="368"/>
      <c r="CD130" s="369"/>
      <c r="CE130" s="370"/>
      <c r="CF130" s="371"/>
      <c r="CG130" s="374"/>
      <c r="CH130" s="375"/>
      <c r="CI130" s="376"/>
      <c r="CJ130" s="376"/>
      <c r="CK130" s="376"/>
      <c r="CL130" s="376"/>
      <c r="CM130" s="376"/>
      <c r="CN130" s="365"/>
      <c r="CO130" s="366"/>
      <c r="CP130" s="366"/>
      <c r="CQ130" s="367"/>
      <c r="CR130" s="367"/>
      <c r="CS130" s="367"/>
      <c r="CT130" s="368"/>
      <c r="CU130" s="369"/>
      <c r="CV130" s="370"/>
      <c r="CW130" s="371"/>
      <c r="CX130" s="374"/>
      <c r="CY130" s="375"/>
      <c r="CZ130" s="376"/>
      <c r="DA130" s="376"/>
      <c r="DB130" s="376"/>
      <c r="DC130" s="376"/>
      <c r="DD130" s="376"/>
      <c r="DE130" s="365"/>
      <c r="DF130" s="366"/>
      <c r="DG130" s="366"/>
      <c r="DH130" s="367"/>
      <c r="DI130" s="367"/>
      <c r="DJ130" s="367"/>
      <c r="DK130" s="368"/>
      <c r="DL130" s="369"/>
      <c r="DM130" s="370"/>
      <c r="DN130" s="371"/>
      <c r="DO130" s="374"/>
      <c r="DP130" s="375"/>
      <c r="DQ130" s="376"/>
      <c r="DR130" s="376"/>
      <c r="DS130" s="376"/>
      <c r="DT130" s="376"/>
      <c r="DU130" s="376"/>
      <c r="DV130" s="365"/>
      <c r="DW130" s="366"/>
      <c r="DX130" s="366"/>
      <c r="DY130" s="367"/>
      <c r="DZ130" s="367"/>
      <c r="EA130" s="367"/>
      <c r="EB130" s="368"/>
      <c r="EC130" s="369"/>
      <c r="ED130" s="370"/>
      <c r="EE130" s="371"/>
      <c r="EF130" s="374"/>
      <c r="EG130" s="375"/>
      <c r="EH130" s="376"/>
      <c r="EI130" s="376"/>
      <c r="EJ130" s="376"/>
      <c r="EK130" s="376"/>
      <c r="EL130" s="376"/>
      <c r="EM130" s="365"/>
      <c r="EN130" s="366"/>
      <c r="EO130" s="366"/>
      <c r="EP130" s="367"/>
      <c r="EQ130" s="367"/>
      <c r="ER130" s="367"/>
      <c r="ES130" s="368"/>
      <c r="ET130" s="369"/>
      <c r="EU130" s="370"/>
      <c r="EV130" s="371"/>
      <c r="EW130" s="374"/>
      <c r="EX130" s="375"/>
      <c r="EY130" s="376"/>
      <c r="EZ130" s="376"/>
      <c r="FA130" s="376"/>
      <c r="FB130" s="376"/>
      <c r="FC130" s="376"/>
      <c r="FD130" s="365"/>
      <c r="FE130" s="366"/>
      <c r="FF130" s="366"/>
      <c r="FG130" s="367"/>
      <c r="FH130" s="367"/>
      <c r="FI130" s="367"/>
      <c r="FJ130" s="368"/>
      <c r="FK130" s="369"/>
      <c r="FL130" s="370"/>
      <c r="FM130" s="371"/>
      <c r="FN130" s="374"/>
      <c r="FO130" s="375"/>
    </row>
    <row r="131" spans="1:171" ht="12.6" customHeight="1">
      <c r="A131" s="174" t="s">
        <v>337</v>
      </c>
      <c r="B131" s="376"/>
      <c r="C131" s="376"/>
      <c r="D131" s="376"/>
      <c r="E131" s="376"/>
      <c r="F131" s="376"/>
      <c r="G131" s="377"/>
      <c r="H131" s="378"/>
      <c r="I131" s="378"/>
      <c r="J131" s="379"/>
      <c r="K131" s="379"/>
      <c r="L131" s="379"/>
      <c r="M131" s="380"/>
      <c r="N131" s="381"/>
      <c r="O131" s="382"/>
      <c r="P131" s="383"/>
      <c r="Q131" s="372"/>
      <c r="R131" s="373"/>
      <c r="S131" s="376"/>
      <c r="T131" s="376"/>
      <c r="U131" s="376"/>
      <c r="V131" s="376"/>
      <c r="W131" s="376"/>
      <c r="X131" s="377"/>
      <c r="Y131" s="378"/>
      <c r="Z131" s="378"/>
      <c r="AA131" s="379"/>
      <c r="AB131" s="379"/>
      <c r="AC131" s="379"/>
      <c r="AD131" s="380"/>
      <c r="AE131" s="381"/>
      <c r="AF131" s="382"/>
      <c r="AG131" s="383"/>
      <c r="AH131" s="372"/>
      <c r="AI131" s="373"/>
      <c r="AJ131" s="376"/>
      <c r="AK131" s="376"/>
      <c r="AL131" s="376"/>
      <c r="AM131" s="376"/>
      <c r="AN131" s="376"/>
      <c r="AO131" s="377"/>
      <c r="AP131" s="378"/>
      <c r="AQ131" s="378"/>
      <c r="AR131" s="379"/>
      <c r="AS131" s="379"/>
      <c r="AT131" s="379"/>
      <c r="AU131" s="380"/>
      <c r="AV131" s="381"/>
      <c r="AW131" s="382"/>
      <c r="AX131" s="383"/>
      <c r="AY131" s="372"/>
      <c r="AZ131" s="373"/>
      <c r="BA131" s="376"/>
      <c r="BB131" s="376"/>
      <c r="BC131" s="376"/>
      <c r="BD131" s="376"/>
      <c r="BE131" s="376"/>
      <c r="BF131" s="377"/>
      <c r="BG131" s="378"/>
      <c r="BH131" s="378"/>
      <c r="BI131" s="379"/>
      <c r="BJ131" s="379"/>
      <c r="BK131" s="379"/>
      <c r="BL131" s="380"/>
      <c r="BM131" s="381"/>
      <c r="BN131" s="382"/>
      <c r="BO131" s="383"/>
      <c r="BP131" s="372"/>
      <c r="BQ131" s="373"/>
      <c r="BR131" s="376"/>
      <c r="BS131" s="376"/>
      <c r="BT131" s="376"/>
      <c r="BU131" s="376"/>
      <c r="BV131" s="376"/>
      <c r="BW131" s="377"/>
      <c r="BX131" s="378"/>
      <c r="BY131" s="378"/>
      <c r="BZ131" s="379"/>
      <c r="CA131" s="379"/>
      <c r="CB131" s="379"/>
      <c r="CC131" s="380"/>
      <c r="CD131" s="381"/>
      <c r="CE131" s="382"/>
      <c r="CF131" s="383"/>
      <c r="CG131" s="372"/>
      <c r="CH131" s="373"/>
      <c r="CI131" s="376"/>
      <c r="CJ131" s="376"/>
      <c r="CK131" s="376"/>
      <c r="CL131" s="376"/>
      <c r="CM131" s="376"/>
      <c r="CN131" s="377"/>
      <c r="CO131" s="378"/>
      <c r="CP131" s="378"/>
      <c r="CQ131" s="379"/>
      <c r="CR131" s="379"/>
      <c r="CS131" s="379"/>
      <c r="CT131" s="380"/>
      <c r="CU131" s="381"/>
      <c r="CV131" s="382"/>
      <c r="CW131" s="383"/>
      <c r="CX131" s="372"/>
      <c r="CY131" s="373"/>
      <c r="CZ131" s="376"/>
      <c r="DA131" s="376"/>
      <c r="DB131" s="376"/>
      <c r="DC131" s="376"/>
      <c r="DD131" s="376"/>
      <c r="DE131" s="377"/>
      <c r="DF131" s="378"/>
      <c r="DG131" s="378"/>
      <c r="DH131" s="379"/>
      <c r="DI131" s="379"/>
      <c r="DJ131" s="379"/>
      <c r="DK131" s="380"/>
      <c r="DL131" s="381"/>
      <c r="DM131" s="382"/>
      <c r="DN131" s="383"/>
      <c r="DO131" s="372"/>
      <c r="DP131" s="373"/>
      <c r="DQ131" s="376"/>
      <c r="DR131" s="376"/>
      <c r="DS131" s="376"/>
      <c r="DT131" s="376"/>
      <c r="DU131" s="376"/>
      <c r="DV131" s="377"/>
      <c r="DW131" s="378"/>
      <c r="DX131" s="378"/>
      <c r="DY131" s="379"/>
      <c r="DZ131" s="379"/>
      <c r="EA131" s="379"/>
      <c r="EB131" s="380"/>
      <c r="EC131" s="381"/>
      <c r="ED131" s="382"/>
      <c r="EE131" s="383"/>
      <c r="EF131" s="372"/>
      <c r="EG131" s="373"/>
      <c r="EH131" s="376"/>
      <c r="EI131" s="376"/>
      <c r="EJ131" s="376"/>
      <c r="EK131" s="376"/>
      <c r="EL131" s="376"/>
      <c r="EM131" s="377"/>
      <c r="EN131" s="378"/>
      <c r="EO131" s="378"/>
      <c r="EP131" s="379"/>
      <c r="EQ131" s="379"/>
      <c r="ER131" s="379"/>
      <c r="ES131" s="380"/>
      <c r="ET131" s="381"/>
      <c r="EU131" s="382"/>
      <c r="EV131" s="383"/>
      <c r="EW131" s="372"/>
      <c r="EX131" s="373"/>
      <c r="EY131" s="376"/>
      <c r="EZ131" s="376"/>
      <c r="FA131" s="376"/>
      <c r="FB131" s="376"/>
      <c r="FC131" s="376"/>
      <c r="FD131" s="377"/>
      <c r="FE131" s="378"/>
      <c r="FF131" s="378"/>
      <c r="FG131" s="379"/>
      <c r="FH131" s="379"/>
      <c r="FI131" s="379"/>
      <c r="FJ131" s="380"/>
      <c r="FK131" s="381"/>
      <c r="FL131" s="382"/>
      <c r="FM131" s="383"/>
      <c r="FN131" s="372"/>
      <c r="FO131" s="373"/>
    </row>
    <row r="132" spans="1:171" ht="12.6" customHeight="1">
      <c r="A132" s="172" t="s">
        <v>338</v>
      </c>
      <c r="B132" s="376"/>
      <c r="C132" s="376"/>
      <c r="D132" s="376"/>
      <c r="E132" s="376"/>
      <c r="F132" s="376"/>
      <c r="G132" s="365"/>
      <c r="H132" s="366"/>
      <c r="I132" s="366"/>
      <c r="J132" s="367"/>
      <c r="K132" s="367"/>
      <c r="L132" s="367"/>
      <c r="M132" s="368"/>
      <c r="N132" s="369"/>
      <c r="O132" s="370"/>
      <c r="P132" s="371"/>
      <c r="Q132" s="374"/>
      <c r="R132" s="375"/>
      <c r="S132" s="376"/>
      <c r="T132" s="376"/>
      <c r="U132" s="376"/>
      <c r="V132" s="376"/>
      <c r="W132" s="376"/>
      <c r="X132" s="365"/>
      <c r="Y132" s="366"/>
      <c r="Z132" s="366"/>
      <c r="AA132" s="367"/>
      <c r="AB132" s="367"/>
      <c r="AC132" s="367"/>
      <c r="AD132" s="368"/>
      <c r="AE132" s="369"/>
      <c r="AF132" s="370"/>
      <c r="AG132" s="371"/>
      <c r="AH132" s="374"/>
      <c r="AI132" s="375"/>
      <c r="AJ132" s="376"/>
      <c r="AK132" s="376"/>
      <c r="AL132" s="376"/>
      <c r="AM132" s="376"/>
      <c r="AN132" s="376"/>
      <c r="AO132" s="365"/>
      <c r="AP132" s="366"/>
      <c r="AQ132" s="366"/>
      <c r="AR132" s="367"/>
      <c r="AS132" s="367"/>
      <c r="AT132" s="367"/>
      <c r="AU132" s="368"/>
      <c r="AV132" s="369"/>
      <c r="AW132" s="370"/>
      <c r="AX132" s="371"/>
      <c r="AY132" s="374"/>
      <c r="AZ132" s="375"/>
      <c r="BA132" s="376"/>
      <c r="BB132" s="376"/>
      <c r="BC132" s="376"/>
      <c r="BD132" s="376"/>
      <c r="BE132" s="376"/>
      <c r="BF132" s="365"/>
      <c r="BG132" s="366"/>
      <c r="BH132" s="366"/>
      <c r="BI132" s="367"/>
      <c r="BJ132" s="367"/>
      <c r="BK132" s="367"/>
      <c r="BL132" s="368"/>
      <c r="BM132" s="369"/>
      <c r="BN132" s="370"/>
      <c r="BO132" s="371"/>
      <c r="BP132" s="374"/>
      <c r="BQ132" s="375"/>
      <c r="BR132" s="376"/>
      <c r="BS132" s="376"/>
      <c r="BT132" s="376"/>
      <c r="BU132" s="376"/>
      <c r="BV132" s="376"/>
      <c r="BW132" s="365"/>
      <c r="BX132" s="366"/>
      <c r="BY132" s="366"/>
      <c r="BZ132" s="367"/>
      <c r="CA132" s="367"/>
      <c r="CB132" s="367"/>
      <c r="CC132" s="368"/>
      <c r="CD132" s="369"/>
      <c r="CE132" s="370"/>
      <c r="CF132" s="371"/>
      <c r="CG132" s="374"/>
      <c r="CH132" s="375"/>
      <c r="CI132" s="376"/>
      <c r="CJ132" s="376"/>
      <c r="CK132" s="376"/>
      <c r="CL132" s="376"/>
      <c r="CM132" s="376"/>
      <c r="CN132" s="365"/>
      <c r="CO132" s="366"/>
      <c r="CP132" s="366"/>
      <c r="CQ132" s="367"/>
      <c r="CR132" s="367"/>
      <c r="CS132" s="367"/>
      <c r="CT132" s="368"/>
      <c r="CU132" s="369"/>
      <c r="CV132" s="370"/>
      <c r="CW132" s="371"/>
      <c r="CX132" s="374"/>
      <c r="CY132" s="375"/>
      <c r="CZ132" s="376"/>
      <c r="DA132" s="376"/>
      <c r="DB132" s="376"/>
      <c r="DC132" s="376"/>
      <c r="DD132" s="376"/>
      <c r="DE132" s="365"/>
      <c r="DF132" s="366"/>
      <c r="DG132" s="366"/>
      <c r="DH132" s="367"/>
      <c r="DI132" s="367"/>
      <c r="DJ132" s="367"/>
      <c r="DK132" s="368"/>
      <c r="DL132" s="369"/>
      <c r="DM132" s="370"/>
      <c r="DN132" s="371"/>
      <c r="DO132" s="374"/>
      <c r="DP132" s="375"/>
      <c r="DQ132" s="376"/>
      <c r="DR132" s="376"/>
      <c r="DS132" s="376"/>
      <c r="DT132" s="376"/>
      <c r="DU132" s="376"/>
      <c r="DV132" s="365"/>
      <c r="DW132" s="366"/>
      <c r="DX132" s="366"/>
      <c r="DY132" s="367"/>
      <c r="DZ132" s="367"/>
      <c r="EA132" s="367"/>
      <c r="EB132" s="368"/>
      <c r="EC132" s="369"/>
      <c r="ED132" s="370"/>
      <c r="EE132" s="371"/>
      <c r="EF132" s="374"/>
      <c r="EG132" s="375"/>
      <c r="EH132" s="376"/>
      <c r="EI132" s="376"/>
      <c r="EJ132" s="376"/>
      <c r="EK132" s="376"/>
      <c r="EL132" s="376"/>
      <c r="EM132" s="365"/>
      <c r="EN132" s="366"/>
      <c r="EO132" s="366"/>
      <c r="EP132" s="367"/>
      <c r="EQ132" s="367"/>
      <c r="ER132" s="367"/>
      <c r="ES132" s="368"/>
      <c r="ET132" s="369"/>
      <c r="EU132" s="370"/>
      <c r="EV132" s="371"/>
      <c r="EW132" s="374"/>
      <c r="EX132" s="375"/>
      <c r="EY132" s="376"/>
      <c r="EZ132" s="376"/>
      <c r="FA132" s="376"/>
      <c r="FB132" s="376"/>
      <c r="FC132" s="376"/>
      <c r="FD132" s="365"/>
      <c r="FE132" s="366"/>
      <c r="FF132" s="366"/>
      <c r="FG132" s="367"/>
      <c r="FH132" s="367"/>
      <c r="FI132" s="367"/>
      <c r="FJ132" s="368"/>
      <c r="FK132" s="369"/>
      <c r="FL132" s="370"/>
      <c r="FM132" s="371"/>
      <c r="FN132" s="374"/>
      <c r="FO132" s="375"/>
    </row>
    <row r="133" spans="1:171" ht="12.6" customHeight="1">
      <c r="A133" s="174" t="s">
        <v>339</v>
      </c>
      <c r="B133" s="376"/>
      <c r="C133" s="376"/>
      <c r="D133" s="376"/>
      <c r="E133" s="376"/>
      <c r="F133" s="376"/>
      <c r="G133" s="377"/>
      <c r="H133" s="378"/>
      <c r="I133" s="378"/>
      <c r="J133" s="379"/>
      <c r="K133" s="379"/>
      <c r="L133" s="379"/>
      <c r="M133" s="380"/>
      <c r="N133" s="381"/>
      <c r="O133" s="382"/>
      <c r="P133" s="383"/>
      <c r="Q133" s="372"/>
      <c r="R133" s="373"/>
      <c r="S133" s="376"/>
      <c r="T133" s="376"/>
      <c r="U133" s="376"/>
      <c r="V133" s="376"/>
      <c r="W133" s="376"/>
      <c r="X133" s="377"/>
      <c r="Y133" s="378"/>
      <c r="Z133" s="378"/>
      <c r="AA133" s="379"/>
      <c r="AB133" s="379"/>
      <c r="AC133" s="379"/>
      <c r="AD133" s="380"/>
      <c r="AE133" s="381"/>
      <c r="AF133" s="382"/>
      <c r="AG133" s="383"/>
      <c r="AH133" s="372"/>
      <c r="AI133" s="373"/>
      <c r="AJ133" s="376"/>
      <c r="AK133" s="376"/>
      <c r="AL133" s="376"/>
      <c r="AM133" s="376"/>
      <c r="AN133" s="376"/>
      <c r="AO133" s="377"/>
      <c r="AP133" s="378"/>
      <c r="AQ133" s="378"/>
      <c r="AR133" s="379"/>
      <c r="AS133" s="379"/>
      <c r="AT133" s="379"/>
      <c r="AU133" s="380"/>
      <c r="AV133" s="381"/>
      <c r="AW133" s="382"/>
      <c r="AX133" s="383"/>
      <c r="AY133" s="372"/>
      <c r="AZ133" s="373"/>
      <c r="BA133" s="376"/>
      <c r="BB133" s="376"/>
      <c r="BC133" s="376"/>
      <c r="BD133" s="376"/>
      <c r="BE133" s="376"/>
      <c r="BF133" s="377"/>
      <c r="BG133" s="378"/>
      <c r="BH133" s="378"/>
      <c r="BI133" s="379"/>
      <c r="BJ133" s="379"/>
      <c r="BK133" s="379"/>
      <c r="BL133" s="380"/>
      <c r="BM133" s="381"/>
      <c r="BN133" s="382"/>
      <c r="BO133" s="383"/>
      <c r="BP133" s="372"/>
      <c r="BQ133" s="373"/>
      <c r="BR133" s="376"/>
      <c r="BS133" s="376"/>
      <c r="BT133" s="376"/>
      <c r="BU133" s="376"/>
      <c r="BV133" s="376"/>
      <c r="BW133" s="377"/>
      <c r="BX133" s="378"/>
      <c r="BY133" s="378"/>
      <c r="BZ133" s="379"/>
      <c r="CA133" s="379"/>
      <c r="CB133" s="379"/>
      <c r="CC133" s="380"/>
      <c r="CD133" s="381"/>
      <c r="CE133" s="382"/>
      <c r="CF133" s="383"/>
      <c r="CG133" s="372"/>
      <c r="CH133" s="373"/>
      <c r="CI133" s="376"/>
      <c r="CJ133" s="376"/>
      <c r="CK133" s="376"/>
      <c r="CL133" s="376"/>
      <c r="CM133" s="376"/>
      <c r="CN133" s="377"/>
      <c r="CO133" s="378"/>
      <c r="CP133" s="378"/>
      <c r="CQ133" s="379"/>
      <c r="CR133" s="379"/>
      <c r="CS133" s="379"/>
      <c r="CT133" s="380"/>
      <c r="CU133" s="381"/>
      <c r="CV133" s="382"/>
      <c r="CW133" s="383"/>
      <c r="CX133" s="372"/>
      <c r="CY133" s="373"/>
      <c r="CZ133" s="376"/>
      <c r="DA133" s="376"/>
      <c r="DB133" s="376"/>
      <c r="DC133" s="376"/>
      <c r="DD133" s="376"/>
      <c r="DE133" s="377"/>
      <c r="DF133" s="378"/>
      <c r="DG133" s="378"/>
      <c r="DH133" s="379"/>
      <c r="DI133" s="379"/>
      <c r="DJ133" s="379"/>
      <c r="DK133" s="380"/>
      <c r="DL133" s="381"/>
      <c r="DM133" s="382"/>
      <c r="DN133" s="383"/>
      <c r="DO133" s="372"/>
      <c r="DP133" s="373"/>
      <c r="DQ133" s="376"/>
      <c r="DR133" s="376"/>
      <c r="DS133" s="376"/>
      <c r="DT133" s="376"/>
      <c r="DU133" s="376"/>
      <c r="DV133" s="377"/>
      <c r="DW133" s="378"/>
      <c r="DX133" s="378"/>
      <c r="DY133" s="379"/>
      <c r="DZ133" s="379"/>
      <c r="EA133" s="379"/>
      <c r="EB133" s="380"/>
      <c r="EC133" s="381"/>
      <c r="ED133" s="382"/>
      <c r="EE133" s="383"/>
      <c r="EF133" s="372"/>
      <c r="EG133" s="373"/>
      <c r="EH133" s="376"/>
      <c r="EI133" s="376"/>
      <c r="EJ133" s="376"/>
      <c r="EK133" s="376"/>
      <c r="EL133" s="376"/>
      <c r="EM133" s="377"/>
      <c r="EN133" s="378"/>
      <c r="EO133" s="378"/>
      <c r="EP133" s="379"/>
      <c r="EQ133" s="379"/>
      <c r="ER133" s="379"/>
      <c r="ES133" s="380"/>
      <c r="ET133" s="381"/>
      <c r="EU133" s="382"/>
      <c r="EV133" s="383"/>
      <c r="EW133" s="372"/>
      <c r="EX133" s="373"/>
      <c r="EY133" s="376"/>
      <c r="EZ133" s="376"/>
      <c r="FA133" s="376"/>
      <c r="FB133" s="376"/>
      <c r="FC133" s="376"/>
      <c r="FD133" s="377"/>
      <c r="FE133" s="378"/>
      <c r="FF133" s="378"/>
      <c r="FG133" s="379"/>
      <c r="FH133" s="379"/>
      <c r="FI133" s="379"/>
      <c r="FJ133" s="380"/>
      <c r="FK133" s="381"/>
      <c r="FL133" s="382"/>
      <c r="FM133" s="383"/>
      <c r="FN133" s="372"/>
      <c r="FO133" s="373"/>
    </row>
    <row r="134" spans="1:171" ht="12.6" customHeight="1">
      <c r="A134" s="172" t="s">
        <v>334</v>
      </c>
      <c r="B134" s="376"/>
      <c r="C134" s="376"/>
      <c r="D134" s="376"/>
      <c r="E134" s="376"/>
      <c r="F134" s="376"/>
      <c r="G134" s="365"/>
      <c r="H134" s="366"/>
      <c r="I134" s="366"/>
      <c r="J134" s="367"/>
      <c r="K134" s="367"/>
      <c r="L134" s="367"/>
      <c r="M134" s="368"/>
      <c r="N134" s="369"/>
      <c r="O134" s="370"/>
      <c r="P134" s="371"/>
      <c r="Q134" s="374"/>
      <c r="R134" s="375"/>
      <c r="S134" s="376"/>
      <c r="T134" s="376"/>
      <c r="U134" s="376"/>
      <c r="V134" s="376"/>
      <c r="W134" s="376"/>
      <c r="X134" s="365"/>
      <c r="Y134" s="366"/>
      <c r="Z134" s="366"/>
      <c r="AA134" s="367"/>
      <c r="AB134" s="367"/>
      <c r="AC134" s="367"/>
      <c r="AD134" s="368"/>
      <c r="AE134" s="369"/>
      <c r="AF134" s="370"/>
      <c r="AG134" s="371"/>
      <c r="AH134" s="374"/>
      <c r="AI134" s="375"/>
      <c r="AJ134" s="376"/>
      <c r="AK134" s="376"/>
      <c r="AL134" s="376"/>
      <c r="AM134" s="376"/>
      <c r="AN134" s="376"/>
      <c r="AO134" s="365"/>
      <c r="AP134" s="366"/>
      <c r="AQ134" s="366"/>
      <c r="AR134" s="367"/>
      <c r="AS134" s="367"/>
      <c r="AT134" s="367"/>
      <c r="AU134" s="368"/>
      <c r="AV134" s="369"/>
      <c r="AW134" s="370"/>
      <c r="AX134" s="371"/>
      <c r="AY134" s="374"/>
      <c r="AZ134" s="375"/>
      <c r="BA134" s="376"/>
      <c r="BB134" s="376"/>
      <c r="BC134" s="376"/>
      <c r="BD134" s="376"/>
      <c r="BE134" s="376"/>
      <c r="BF134" s="365"/>
      <c r="BG134" s="366"/>
      <c r="BH134" s="366"/>
      <c r="BI134" s="367"/>
      <c r="BJ134" s="367"/>
      <c r="BK134" s="367"/>
      <c r="BL134" s="368"/>
      <c r="BM134" s="369"/>
      <c r="BN134" s="370"/>
      <c r="BO134" s="371"/>
      <c r="BP134" s="374"/>
      <c r="BQ134" s="375"/>
      <c r="BR134" s="376"/>
      <c r="BS134" s="376"/>
      <c r="BT134" s="376"/>
      <c r="BU134" s="376"/>
      <c r="BV134" s="376"/>
      <c r="BW134" s="365"/>
      <c r="BX134" s="366"/>
      <c r="BY134" s="366"/>
      <c r="BZ134" s="367"/>
      <c r="CA134" s="367"/>
      <c r="CB134" s="367"/>
      <c r="CC134" s="368"/>
      <c r="CD134" s="369"/>
      <c r="CE134" s="370"/>
      <c r="CF134" s="371"/>
      <c r="CG134" s="374"/>
      <c r="CH134" s="375"/>
      <c r="CI134" s="376"/>
      <c r="CJ134" s="376"/>
      <c r="CK134" s="376"/>
      <c r="CL134" s="376"/>
      <c r="CM134" s="376"/>
      <c r="CN134" s="365"/>
      <c r="CO134" s="366"/>
      <c r="CP134" s="366"/>
      <c r="CQ134" s="367"/>
      <c r="CR134" s="367"/>
      <c r="CS134" s="367"/>
      <c r="CT134" s="368"/>
      <c r="CU134" s="369"/>
      <c r="CV134" s="370"/>
      <c r="CW134" s="371"/>
      <c r="CX134" s="374"/>
      <c r="CY134" s="375"/>
      <c r="CZ134" s="376"/>
      <c r="DA134" s="376"/>
      <c r="DB134" s="376"/>
      <c r="DC134" s="376"/>
      <c r="DD134" s="376"/>
      <c r="DE134" s="365"/>
      <c r="DF134" s="366"/>
      <c r="DG134" s="366"/>
      <c r="DH134" s="367"/>
      <c r="DI134" s="367"/>
      <c r="DJ134" s="367"/>
      <c r="DK134" s="368"/>
      <c r="DL134" s="369"/>
      <c r="DM134" s="370"/>
      <c r="DN134" s="371"/>
      <c r="DO134" s="374"/>
      <c r="DP134" s="375"/>
      <c r="DQ134" s="376"/>
      <c r="DR134" s="376"/>
      <c r="DS134" s="376"/>
      <c r="DT134" s="376"/>
      <c r="DU134" s="376"/>
      <c r="DV134" s="365"/>
      <c r="DW134" s="366"/>
      <c r="DX134" s="366"/>
      <c r="DY134" s="367"/>
      <c r="DZ134" s="367"/>
      <c r="EA134" s="367"/>
      <c r="EB134" s="368"/>
      <c r="EC134" s="369"/>
      <c r="ED134" s="370"/>
      <c r="EE134" s="371"/>
      <c r="EF134" s="374"/>
      <c r="EG134" s="375"/>
      <c r="EH134" s="376"/>
      <c r="EI134" s="376"/>
      <c r="EJ134" s="376"/>
      <c r="EK134" s="376"/>
      <c r="EL134" s="376"/>
      <c r="EM134" s="365"/>
      <c r="EN134" s="366"/>
      <c r="EO134" s="366"/>
      <c r="EP134" s="367"/>
      <c r="EQ134" s="367"/>
      <c r="ER134" s="367"/>
      <c r="ES134" s="368"/>
      <c r="ET134" s="369"/>
      <c r="EU134" s="370"/>
      <c r="EV134" s="371"/>
      <c r="EW134" s="374"/>
      <c r="EX134" s="375"/>
      <c r="EY134" s="376"/>
      <c r="EZ134" s="376"/>
      <c r="FA134" s="376"/>
      <c r="FB134" s="376"/>
      <c r="FC134" s="376"/>
      <c r="FD134" s="365"/>
      <c r="FE134" s="366"/>
      <c r="FF134" s="366"/>
      <c r="FG134" s="367"/>
      <c r="FH134" s="367"/>
      <c r="FI134" s="367"/>
      <c r="FJ134" s="368"/>
      <c r="FK134" s="369"/>
      <c r="FL134" s="370"/>
      <c r="FM134" s="371"/>
      <c r="FN134" s="374"/>
      <c r="FO134" s="375"/>
    </row>
    <row r="135" spans="1:171" ht="12.6" customHeight="1">
      <c r="A135" s="174" t="s">
        <v>340</v>
      </c>
      <c r="B135" s="376"/>
      <c r="C135" s="376"/>
      <c r="D135" s="376"/>
      <c r="E135" s="376"/>
      <c r="F135" s="376"/>
      <c r="G135" s="377"/>
      <c r="H135" s="378"/>
      <c r="I135" s="378"/>
      <c r="J135" s="379"/>
      <c r="K135" s="379"/>
      <c r="L135" s="379"/>
      <c r="M135" s="380"/>
      <c r="N135" s="381"/>
      <c r="O135" s="382"/>
      <c r="P135" s="383"/>
      <c r="Q135" s="372"/>
      <c r="R135" s="373"/>
      <c r="S135" s="376"/>
      <c r="T135" s="376"/>
      <c r="U135" s="376"/>
      <c r="V135" s="376"/>
      <c r="W135" s="376"/>
      <c r="X135" s="377"/>
      <c r="Y135" s="378"/>
      <c r="Z135" s="378"/>
      <c r="AA135" s="379"/>
      <c r="AB135" s="379"/>
      <c r="AC135" s="379"/>
      <c r="AD135" s="380"/>
      <c r="AE135" s="381"/>
      <c r="AF135" s="382"/>
      <c r="AG135" s="383"/>
      <c r="AH135" s="372"/>
      <c r="AI135" s="373"/>
      <c r="AJ135" s="376"/>
      <c r="AK135" s="376"/>
      <c r="AL135" s="376"/>
      <c r="AM135" s="376"/>
      <c r="AN135" s="376"/>
      <c r="AO135" s="377"/>
      <c r="AP135" s="378"/>
      <c r="AQ135" s="378"/>
      <c r="AR135" s="379"/>
      <c r="AS135" s="379"/>
      <c r="AT135" s="379"/>
      <c r="AU135" s="380"/>
      <c r="AV135" s="381"/>
      <c r="AW135" s="382"/>
      <c r="AX135" s="383"/>
      <c r="AY135" s="372"/>
      <c r="AZ135" s="373"/>
      <c r="BA135" s="376"/>
      <c r="BB135" s="376"/>
      <c r="BC135" s="376"/>
      <c r="BD135" s="376"/>
      <c r="BE135" s="376"/>
      <c r="BF135" s="377"/>
      <c r="BG135" s="378"/>
      <c r="BH135" s="378"/>
      <c r="BI135" s="379"/>
      <c r="BJ135" s="379"/>
      <c r="BK135" s="379"/>
      <c r="BL135" s="380"/>
      <c r="BM135" s="381"/>
      <c r="BN135" s="382"/>
      <c r="BO135" s="383"/>
      <c r="BP135" s="372"/>
      <c r="BQ135" s="373"/>
      <c r="BR135" s="376"/>
      <c r="BS135" s="376"/>
      <c r="BT135" s="376"/>
      <c r="BU135" s="376"/>
      <c r="BV135" s="376"/>
      <c r="BW135" s="377"/>
      <c r="BX135" s="378"/>
      <c r="BY135" s="378"/>
      <c r="BZ135" s="379"/>
      <c r="CA135" s="379"/>
      <c r="CB135" s="379"/>
      <c r="CC135" s="380"/>
      <c r="CD135" s="381"/>
      <c r="CE135" s="382"/>
      <c r="CF135" s="383"/>
      <c r="CG135" s="372"/>
      <c r="CH135" s="373"/>
      <c r="CI135" s="376"/>
      <c r="CJ135" s="376"/>
      <c r="CK135" s="376"/>
      <c r="CL135" s="376"/>
      <c r="CM135" s="376"/>
      <c r="CN135" s="377"/>
      <c r="CO135" s="378"/>
      <c r="CP135" s="378"/>
      <c r="CQ135" s="379"/>
      <c r="CR135" s="379"/>
      <c r="CS135" s="379"/>
      <c r="CT135" s="380"/>
      <c r="CU135" s="381"/>
      <c r="CV135" s="382"/>
      <c r="CW135" s="383"/>
      <c r="CX135" s="372"/>
      <c r="CY135" s="373"/>
      <c r="CZ135" s="376"/>
      <c r="DA135" s="376"/>
      <c r="DB135" s="376"/>
      <c r="DC135" s="376"/>
      <c r="DD135" s="376"/>
      <c r="DE135" s="377"/>
      <c r="DF135" s="378"/>
      <c r="DG135" s="378"/>
      <c r="DH135" s="379"/>
      <c r="DI135" s="379"/>
      <c r="DJ135" s="379"/>
      <c r="DK135" s="380"/>
      <c r="DL135" s="381"/>
      <c r="DM135" s="382"/>
      <c r="DN135" s="383"/>
      <c r="DO135" s="372"/>
      <c r="DP135" s="373"/>
      <c r="DQ135" s="376"/>
      <c r="DR135" s="376"/>
      <c r="DS135" s="376"/>
      <c r="DT135" s="376"/>
      <c r="DU135" s="376"/>
      <c r="DV135" s="377"/>
      <c r="DW135" s="378"/>
      <c r="DX135" s="378"/>
      <c r="DY135" s="379"/>
      <c r="DZ135" s="379"/>
      <c r="EA135" s="379"/>
      <c r="EB135" s="380"/>
      <c r="EC135" s="381"/>
      <c r="ED135" s="382"/>
      <c r="EE135" s="383"/>
      <c r="EF135" s="372"/>
      <c r="EG135" s="373"/>
      <c r="EH135" s="376"/>
      <c r="EI135" s="376"/>
      <c r="EJ135" s="376"/>
      <c r="EK135" s="376"/>
      <c r="EL135" s="376"/>
      <c r="EM135" s="377"/>
      <c r="EN135" s="378"/>
      <c r="EO135" s="378"/>
      <c r="EP135" s="379"/>
      <c r="EQ135" s="379"/>
      <c r="ER135" s="379"/>
      <c r="ES135" s="380"/>
      <c r="ET135" s="381"/>
      <c r="EU135" s="382"/>
      <c r="EV135" s="383"/>
      <c r="EW135" s="372"/>
      <c r="EX135" s="373"/>
      <c r="EY135" s="376"/>
      <c r="EZ135" s="376"/>
      <c r="FA135" s="376"/>
      <c r="FB135" s="376"/>
      <c r="FC135" s="376"/>
      <c r="FD135" s="377"/>
      <c r="FE135" s="378"/>
      <c r="FF135" s="378"/>
      <c r="FG135" s="379"/>
      <c r="FH135" s="379"/>
      <c r="FI135" s="379"/>
      <c r="FJ135" s="380"/>
      <c r="FK135" s="381"/>
      <c r="FL135" s="382"/>
      <c r="FM135" s="383"/>
      <c r="FN135" s="372"/>
      <c r="FO135" s="373"/>
    </row>
    <row r="136" spans="1:171" ht="12.6" customHeight="1">
      <c r="A136" s="172" t="s">
        <v>341</v>
      </c>
      <c r="B136" s="376"/>
      <c r="C136" s="376"/>
      <c r="D136" s="376"/>
      <c r="E136" s="376"/>
      <c r="F136" s="376"/>
      <c r="G136" s="365"/>
      <c r="H136" s="366"/>
      <c r="I136" s="366"/>
      <c r="J136" s="367"/>
      <c r="K136" s="367"/>
      <c r="L136" s="367"/>
      <c r="M136" s="368"/>
      <c r="N136" s="369"/>
      <c r="O136" s="370"/>
      <c r="P136" s="371"/>
      <c r="Q136" s="374"/>
      <c r="R136" s="375"/>
      <c r="S136" s="376"/>
      <c r="T136" s="376"/>
      <c r="U136" s="376"/>
      <c r="V136" s="376"/>
      <c r="W136" s="376"/>
      <c r="X136" s="365"/>
      <c r="Y136" s="366"/>
      <c r="Z136" s="366"/>
      <c r="AA136" s="367"/>
      <c r="AB136" s="367"/>
      <c r="AC136" s="367"/>
      <c r="AD136" s="368"/>
      <c r="AE136" s="369"/>
      <c r="AF136" s="370"/>
      <c r="AG136" s="371"/>
      <c r="AH136" s="374"/>
      <c r="AI136" s="375"/>
      <c r="AJ136" s="376"/>
      <c r="AK136" s="376"/>
      <c r="AL136" s="376"/>
      <c r="AM136" s="376"/>
      <c r="AN136" s="376"/>
      <c r="AO136" s="365"/>
      <c r="AP136" s="366"/>
      <c r="AQ136" s="366"/>
      <c r="AR136" s="367"/>
      <c r="AS136" s="367"/>
      <c r="AT136" s="367"/>
      <c r="AU136" s="368"/>
      <c r="AV136" s="369"/>
      <c r="AW136" s="370"/>
      <c r="AX136" s="371"/>
      <c r="AY136" s="374"/>
      <c r="AZ136" s="375"/>
      <c r="BA136" s="376"/>
      <c r="BB136" s="376"/>
      <c r="BC136" s="376"/>
      <c r="BD136" s="376"/>
      <c r="BE136" s="376"/>
      <c r="BF136" s="365"/>
      <c r="BG136" s="366"/>
      <c r="BH136" s="366"/>
      <c r="BI136" s="367"/>
      <c r="BJ136" s="367"/>
      <c r="BK136" s="367"/>
      <c r="BL136" s="368"/>
      <c r="BM136" s="369"/>
      <c r="BN136" s="370"/>
      <c r="BO136" s="371"/>
      <c r="BP136" s="374"/>
      <c r="BQ136" s="375"/>
      <c r="BR136" s="376"/>
      <c r="BS136" s="376"/>
      <c r="BT136" s="376"/>
      <c r="BU136" s="376"/>
      <c r="BV136" s="376"/>
      <c r="BW136" s="365"/>
      <c r="BX136" s="366"/>
      <c r="BY136" s="366"/>
      <c r="BZ136" s="367"/>
      <c r="CA136" s="367"/>
      <c r="CB136" s="367"/>
      <c r="CC136" s="368"/>
      <c r="CD136" s="369"/>
      <c r="CE136" s="370"/>
      <c r="CF136" s="371"/>
      <c r="CG136" s="374"/>
      <c r="CH136" s="375"/>
      <c r="CI136" s="376"/>
      <c r="CJ136" s="376"/>
      <c r="CK136" s="376"/>
      <c r="CL136" s="376"/>
      <c r="CM136" s="376"/>
      <c r="CN136" s="365"/>
      <c r="CO136" s="366"/>
      <c r="CP136" s="366"/>
      <c r="CQ136" s="367"/>
      <c r="CR136" s="367"/>
      <c r="CS136" s="367"/>
      <c r="CT136" s="368"/>
      <c r="CU136" s="369"/>
      <c r="CV136" s="370"/>
      <c r="CW136" s="371"/>
      <c r="CX136" s="374"/>
      <c r="CY136" s="375"/>
      <c r="CZ136" s="376"/>
      <c r="DA136" s="376"/>
      <c r="DB136" s="376"/>
      <c r="DC136" s="376"/>
      <c r="DD136" s="376"/>
      <c r="DE136" s="365"/>
      <c r="DF136" s="366"/>
      <c r="DG136" s="366"/>
      <c r="DH136" s="367"/>
      <c r="DI136" s="367"/>
      <c r="DJ136" s="367"/>
      <c r="DK136" s="368"/>
      <c r="DL136" s="369"/>
      <c r="DM136" s="370"/>
      <c r="DN136" s="371"/>
      <c r="DO136" s="374"/>
      <c r="DP136" s="375"/>
      <c r="DQ136" s="376"/>
      <c r="DR136" s="376"/>
      <c r="DS136" s="376"/>
      <c r="DT136" s="376"/>
      <c r="DU136" s="376"/>
      <c r="DV136" s="365"/>
      <c r="DW136" s="366"/>
      <c r="DX136" s="366"/>
      <c r="DY136" s="367"/>
      <c r="DZ136" s="367"/>
      <c r="EA136" s="367"/>
      <c r="EB136" s="368"/>
      <c r="EC136" s="369"/>
      <c r="ED136" s="370"/>
      <c r="EE136" s="371"/>
      <c r="EF136" s="374"/>
      <c r="EG136" s="375"/>
      <c r="EH136" s="376"/>
      <c r="EI136" s="376"/>
      <c r="EJ136" s="376"/>
      <c r="EK136" s="376"/>
      <c r="EL136" s="376"/>
      <c r="EM136" s="365"/>
      <c r="EN136" s="366"/>
      <c r="EO136" s="366"/>
      <c r="EP136" s="367"/>
      <c r="EQ136" s="367"/>
      <c r="ER136" s="367"/>
      <c r="ES136" s="368"/>
      <c r="ET136" s="369"/>
      <c r="EU136" s="370"/>
      <c r="EV136" s="371"/>
      <c r="EW136" s="374"/>
      <c r="EX136" s="375"/>
      <c r="EY136" s="376"/>
      <c r="EZ136" s="376"/>
      <c r="FA136" s="376"/>
      <c r="FB136" s="376"/>
      <c r="FC136" s="376"/>
      <c r="FD136" s="365"/>
      <c r="FE136" s="366"/>
      <c r="FF136" s="366"/>
      <c r="FG136" s="367"/>
      <c r="FH136" s="367"/>
      <c r="FI136" s="367"/>
      <c r="FJ136" s="368"/>
      <c r="FK136" s="369"/>
      <c r="FL136" s="370"/>
      <c r="FM136" s="371"/>
      <c r="FN136" s="374"/>
      <c r="FO136" s="375"/>
    </row>
    <row r="137" spans="1:171" ht="12.6" customHeight="1">
      <c r="A137" s="174" t="s">
        <v>342</v>
      </c>
      <c r="B137" s="376"/>
      <c r="C137" s="376"/>
      <c r="D137" s="376"/>
      <c r="E137" s="376"/>
      <c r="F137" s="376"/>
      <c r="G137" s="377"/>
      <c r="H137" s="378"/>
      <c r="I137" s="378"/>
      <c r="J137" s="379"/>
      <c r="K137" s="379"/>
      <c r="L137" s="379"/>
      <c r="M137" s="380"/>
      <c r="N137" s="381"/>
      <c r="O137" s="382"/>
      <c r="P137" s="383"/>
      <c r="Q137" s="372"/>
      <c r="R137" s="373"/>
      <c r="S137" s="376"/>
      <c r="T137" s="376"/>
      <c r="U137" s="376"/>
      <c r="V137" s="376"/>
      <c r="W137" s="376"/>
      <c r="X137" s="377"/>
      <c r="Y137" s="378"/>
      <c r="Z137" s="378"/>
      <c r="AA137" s="379"/>
      <c r="AB137" s="379"/>
      <c r="AC137" s="379"/>
      <c r="AD137" s="380"/>
      <c r="AE137" s="381"/>
      <c r="AF137" s="382"/>
      <c r="AG137" s="383"/>
      <c r="AH137" s="372"/>
      <c r="AI137" s="373"/>
      <c r="AJ137" s="376"/>
      <c r="AK137" s="376"/>
      <c r="AL137" s="376"/>
      <c r="AM137" s="376"/>
      <c r="AN137" s="376"/>
      <c r="AO137" s="377"/>
      <c r="AP137" s="378"/>
      <c r="AQ137" s="378"/>
      <c r="AR137" s="379"/>
      <c r="AS137" s="379"/>
      <c r="AT137" s="379"/>
      <c r="AU137" s="380"/>
      <c r="AV137" s="381"/>
      <c r="AW137" s="382"/>
      <c r="AX137" s="383"/>
      <c r="AY137" s="372"/>
      <c r="AZ137" s="373"/>
      <c r="BA137" s="376"/>
      <c r="BB137" s="376"/>
      <c r="BC137" s="376"/>
      <c r="BD137" s="376"/>
      <c r="BE137" s="376"/>
      <c r="BF137" s="377"/>
      <c r="BG137" s="378"/>
      <c r="BH137" s="378"/>
      <c r="BI137" s="379"/>
      <c r="BJ137" s="379"/>
      <c r="BK137" s="379"/>
      <c r="BL137" s="380"/>
      <c r="BM137" s="381"/>
      <c r="BN137" s="382"/>
      <c r="BO137" s="383"/>
      <c r="BP137" s="372"/>
      <c r="BQ137" s="373"/>
      <c r="BR137" s="376"/>
      <c r="BS137" s="376"/>
      <c r="BT137" s="376"/>
      <c r="BU137" s="376"/>
      <c r="BV137" s="376"/>
      <c r="BW137" s="377"/>
      <c r="BX137" s="378"/>
      <c r="BY137" s="378"/>
      <c r="BZ137" s="379"/>
      <c r="CA137" s="379"/>
      <c r="CB137" s="379"/>
      <c r="CC137" s="380"/>
      <c r="CD137" s="381"/>
      <c r="CE137" s="382"/>
      <c r="CF137" s="383"/>
      <c r="CG137" s="372"/>
      <c r="CH137" s="373"/>
      <c r="CI137" s="376"/>
      <c r="CJ137" s="376"/>
      <c r="CK137" s="376"/>
      <c r="CL137" s="376"/>
      <c r="CM137" s="376"/>
      <c r="CN137" s="377"/>
      <c r="CO137" s="378"/>
      <c r="CP137" s="378"/>
      <c r="CQ137" s="379"/>
      <c r="CR137" s="379"/>
      <c r="CS137" s="379"/>
      <c r="CT137" s="380"/>
      <c r="CU137" s="381"/>
      <c r="CV137" s="382"/>
      <c r="CW137" s="383"/>
      <c r="CX137" s="372"/>
      <c r="CY137" s="373"/>
      <c r="CZ137" s="376"/>
      <c r="DA137" s="376"/>
      <c r="DB137" s="376"/>
      <c r="DC137" s="376"/>
      <c r="DD137" s="376"/>
      <c r="DE137" s="377"/>
      <c r="DF137" s="378"/>
      <c r="DG137" s="378"/>
      <c r="DH137" s="379"/>
      <c r="DI137" s="379"/>
      <c r="DJ137" s="379"/>
      <c r="DK137" s="380"/>
      <c r="DL137" s="381"/>
      <c r="DM137" s="382"/>
      <c r="DN137" s="383"/>
      <c r="DO137" s="372"/>
      <c r="DP137" s="373"/>
      <c r="DQ137" s="376"/>
      <c r="DR137" s="376"/>
      <c r="DS137" s="376"/>
      <c r="DT137" s="376"/>
      <c r="DU137" s="376"/>
      <c r="DV137" s="377"/>
      <c r="DW137" s="378"/>
      <c r="DX137" s="378"/>
      <c r="DY137" s="379"/>
      <c r="DZ137" s="379"/>
      <c r="EA137" s="379"/>
      <c r="EB137" s="380"/>
      <c r="EC137" s="381"/>
      <c r="ED137" s="382"/>
      <c r="EE137" s="383"/>
      <c r="EF137" s="372"/>
      <c r="EG137" s="373"/>
      <c r="EH137" s="376"/>
      <c r="EI137" s="376"/>
      <c r="EJ137" s="376"/>
      <c r="EK137" s="376"/>
      <c r="EL137" s="376"/>
      <c r="EM137" s="377"/>
      <c r="EN137" s="378"/>
      <c r="EO137" s="378"/>
      <c r="EP137" s="379"/>
      <c r="EQ137" s="379"/>
      <c r="ER137" s="379"/>
      <c r="ES137" s="380"/>
      <c r="ET137" s="381"/>
      <c r="EU137" s="382"/>
      <c r="EV137" s="383"/>
      <c r="EW137" s="372"/>
      <c r="EX137" s="373"/>
      <c r="EY137" s="376"/>
      <c r="EZ137" s="376"/>
      <c r="FA137" s="376"/>
      <c r="FB137" s="376"/>
      <c r="FC137" s="376"/>
      <c r="FD137" s="377"/>
      <c r="FE137" s="378"/>
      <c r="FF137" s="378"/>
      <c r="FG137" s="379"/>
      <c r="FH137" s="379"/>
      <c r="FI137" s="379"/>
      <c r="FJ137" s="380"/>
      <c r="FK137" s="381"/>
      <c r="FL137" s="382"/>
      <c r="FM137" s="383"/>
      <c r="FN137" s="372"/>
      <c r="FO137" s="373"/>
    </row>
    <row r="138" spans="1:171" ht="12.6" customHeight="1">
      <c r="A138" s="172" t="s">
        <v>343</v>
      </c>
      <c r="B138" s="376"/>
      <c r="C138" s="376"/>
      <c r="D138" s="376"/>
      <c r="E138" s="376"/>
      <c r="F138" s="376"/>
      <c r="G138" s="365"/>
      <c r="H138" s="366"/>
      <c r="I138" s="366"/>
      <c r="J138" s="367"/>
      <c r="K138" s="367"/>
      <c r="L138" s="367"/>
      <c r="M138" s="368"/>
      <c r="N138" s="369"/>
      <c r="O138" s="370"/>
      <c r="P138" s="371"/>
      <c r="Q138" s="374"/>
      <c r="R138" s="375"/>
      <c r="S138" s="376"/>
      <c r="T138" s="376"/>
      <c r="U138" s="376"/>
      <c r="V138" s="376"/>
      <c r="W138" s="376"/>
      <c r="X138" s="365"/>
      <c r="Y138" s="366"/>
      <c r="Z138" s="366"/>
      <c r="AA138" s="367"/>
      <c r="AB138" s="367"/>
      <c r="AC138" s="367"/>
      <c r="AD138" s="368"/>
      <c r="AE138" s="369"/>
      <c r="AF138" s="370"/>
      <c r="AG138" s="371"/>
      <c r="AH138" s="374"/>
      <c r="AI138" s="375"/>
      <c r="AJ138" s="376"/>
      <c r="AK138" s="376"/>
      <c r="AL138" s="376"/>
      <c r="AM138" s="376"/>
      <c r="AN138" s="376"/>
      <c r="AO138" s="365"/>
      <c r="AP138" s="366"/>
      <c r="AQ138" s="366"/>
      <c r="AR138" s="367"/>
      <c r="AS138" s="367"/>
      <c r="AT138" s="367"/>
      <c r="AU138" s="368"/>
      <c r="AV138" s="369"/>
      <c r="AW138" s="370"/>
      <c r="AX138" s="371"/>
      <c r="AY138" s="374"/>
      <c r="AZ138" s="375"/>
      <c r="BA138" s="376"/>
      <c r="BB138" s="376"/>
      <c r="BC138" s="376"/>
      <c r="BD138" s="376"/>
      <c r="BE138" s="376"/>
      <c r="BF138" s="365"/>
      <c r="BG138" s="366"/>
      <c r="BH138" s="366"/>
      <c r="BI138" s="367"/>
      <c r="BJ138" s="367"/>
      <c r="BK138" s="367"/>
      <c r="BL138" s="368"/>
      <c r="BM138" s="369"/>
      <c r="BN138" s="370"/>
      <c r="BO138" s="371"/>
      <c r="BP138" s="374"/>
      <c r="BQ138" s="375"/>
      <c r="BR138" s="376"/>
      <c r="BS138" s="376"/>
      <c r="BT138" s="376"/>
      <c r="BU138" s="376"/>
      <c r="BV138" s="376"/>
      <c r="BW138" s="365"/>
      <c r="BX138" s="366"/>
      <c r="BY138" s="366"/>
      <c r="BZ138" s="367"/>
      <c r="CA138" s="367"/>
      <c r="CB138" s="367"/>
      <c r="CC138" s="368"/>
      <c r="CD138" s="369"/>
      <c r="CE138" s="370"/>
      <c r="CF138" s="371"/>
      <c r="CG138" s="374"/>
      <c r="CH138" s="375"/>
      <c r="CI138" s="376"/>
      <c r="CJ138" s="376"/>
      <c r="CK138" s="376"/>
      <c r="CL138" s="376"/>
      <c r="CM138" s="376"/>
      <c r="CN138" s="365"/>
      <c r="CO138" s="366"/>
      <c r="CP138" s="366"/>
      <c r="CQ138" s="367"/>
      <c r="CR138" s="367"/>
      <c r="CS138" s="367"/>
      <c r="CT138" s="368"/>
      <c r="CU138" s="369"/>
      <c r="CV138" s="370"/>
      <c r="CW138" s="371"/>
      <c r="CX138" s="374"/>
      <c r="CY138" s="375"/>
      <c r="CZ138" s="376"/>
      <c r="DA138" s="376"/>
      <c r="DB138" s="376"/>
      <c r="DC138" s="376"/>
      <c r="DD138" s="376"/>
      <c r="DE138" s="365"/>
      <c r="DF138" s="366"/>
      <c r="DG138" s="366"/>
      <c r="DH138" s="367"/>
      <c r="DI138" s="367"/>
      <c r="DJ138" s="367"/>
      <c r="DK138" s="368"/>
      <c r="DL138" s="369"/>
      <c r="DM138" s="370"/>
      <c r="DN138" s="371"/>
      <c r="DO138" s="374"/>
      <c r="DP138" s="375"/>
      <c r="DQ138" s="376"/>
      <c r="DR138" s="376"/>
      <c r="DS138" s="376"/>
      <c r="DT138" s="376"/>
      <c r="DU138" s="376"/>
      <c r="DV138" s="365"/>
      <c r="DW138" s="366"/>
      <c r="DX138" s="366"/>
      <c r="DY138" s="367"/>
      <c r="DZ138" s="367"/>
      <c r="EA138" s="367"/>
      <c r="EB138" s="368"/>
      <c r="EC138" s="369"/>
      <c r="ED138" s="370"/>
      <c r="EE138" s="371"/>
      <c r="EF138" s="374"/>
      <c r="EG138" s="375"/>
      <c r="EH138" s="376"/>
      <c r="EI138" s="376"/>
      <c r="EJ138" s="376"/>
      <c r="EK138" s="376"/>
      <c r="EL138" s="376"/>
      <c r="EM138" s="365"/>
      <c r="EN138" s="366"/>
      <c r="EO138" s="366"/>
      <c r="EP138" s="367"/>
      <c r="EQ138" s="367"/>
      <c r="ER138" s="367"/>
      <c r="ES138" s="368"/>
      <c r="ET138" s="369"/>
      <c r="EU138" s="370"/>
      <c r="EV138" s="371"/>
      <c r="EW138" s="374"/>
      <c r="EX138" s="375"/>
      <c r="EY138" s="376"/>
      <c r="EZ138" s="376"/>
      <c r="FA138" s="376"/>
      <c r="FB138" s="376"/>
      <c r="FC138" s="376"/>
      <c r="FD138" s="365"/>
      <c r="FE138" s="366"/>
      <c r="FF138" s="366"/>
      <c r="FG138" s="367"/>
      <c r="FH138" s="367"/>
      <c r="FI138" s="367"/>
      <c r="FJ138" s="368"/>
      <c r="FK138" s="369"/>
      <c r="FL138" s="370"/>
      <c r="FM138" s="371"/>
      <c r="FN138" s="374"/>
      <c r="FO138" s="375"/>
    </row>
    <row r="139" spans="1:171" ht="12.6" customHeight="1">
      <c r="A139" s="174" t="s">
        <v>344</v>
      </c>
      <c r="B139" s="376"/>
      <c r="C139" s="376"/>
      <c r="D139" s="376"/>
      <c r="E139" s="376"/>
      <c r="F139" s="376"/>
      <c r="G139" s="377"/>
      <c r="H139" s="378"/>
      <c r="I139" s="378"/>
      <c r="J139" s="379"/>
      <c r="K139" s="379"/>
      <c r="L139" s="379"/>
      <c r="M139" s="380"/>
      <c r="N139" s="381"/>
      <c r="O139" s="382"/>
      <c r="P139" s="383"/>
      <c r="Q139" s="372"/>
      <c r="R139" s="373"/>
      <c r="S139" s="376"/>
      <c r="T139" s="376"/>
      <c r="U139" s="376"/>
      <c r="V139" s="376"/>
      <c r="W139" s="376"/>
      <c r="X139" s="377"/>
      <c r="Y139" s="378"/>
      <c r="Z139" s="378"/>
      <c r="AA139" s="379"/>
      <c r="AB139" s="379"/>
      <c r="AC139" s="379"/>
      <c r="AD139" s="380"/>
      <c r="AE139" s="381"/>
      <c r="AF139" s="382"/>
      <c r="AG139" s="383"/>
      <c r="AH139" s="372"/>
      <c r="AI139" s="373"/>
      <c r="AJ139" s="376"/>
      <c r="AK139" s="376"/>
      <c r="AL139" s="376"/>
      <c r="AM139" s="376"/>
      <c r="AN139" s="376"/>
      <c r="AO139" s="377"/>
      <c r="AP139" s="378"/>
      <c r="AQ139" s="378"/>
      <c r="AR139" s="379"/>
      <c r="AS139" s="379"/>
      <c r="AT139" s="379"/>
      <c r="AU139" s="380"/>
      <c r="AV139" s="381"/>
      <c r="AW139" s="382"/>
      <c r="AX139" s="383"/>
      <c r="AY139" s="372"/>
      <c r="AZ139" s="373"/>
      <c r="BA139" s="376"/>
      <c r="BB139" s="376"/>
      <c r="BC139" s="376"/>
      <c r="BD139" s="376"/>
      <c r="BE139" s="376"/>
      <c r="BF139" s="377"/>
      <c r="BG139" s="378"/>
      <c r="BH139" s="378"/>
      <c r="BI139" s="379"/>
      <c r="BJ139" s="379"/>
      <c r="BK139" s="379"/>
      <c r="BL139" s="380"/>
      <c r="BM139" s="381"/>
      <c r="BN139" s="382"/>
      <c r="BO139" s="383"/>
      <c r="BP139" s="372"/>
      <c r="BQ139" s="373"/>
      <c r="BR139" s="376"/>
      <c r="BS139" s="376"/>
      <c r="BT139" s="376"/>
      <c r="BU139" s="376"/>
      <c r="BV139" s="376"/>
      <c r="BW139" s="377"/>
      <c r="BX139" s="378"/>
      <c r="BY139" s="378"/>
      <c r="BZ139" s="379"/>
      <c r="CA139" s="379"/>
      <c r="CB139" s="379"/>
      <c r="CC139" s="380"/>
      <c r="CD139" s="381"/>
      <c r="CE139" s="382"/>
      <c r="CF139" s="383"/>
      <c r="CG139" s="372"/>
      <c r="CH139" s="373"/>
      <c r="CI139" s="376"/>
      <c r="CJ139" s="376"/>
      <c r="CK139" s="376"/>
      <c r="CL139" s="376"/>
      <c r="CM139" s="376"/>
      <c r="CN139" s="377"/>
      <c r="CO139" s="378"/>
      <c r="CP139" s="378"/>
      <c r="CQ139" s="379"/>
      <c r="CR139" s="379"/>
      <c r="CS139" s="379"/>
      <c r="CT139" s="380"/>
      <c r="CU139" s="381"/>
      <c r="CV139" s="382"/>
      <c r="CW139" s="383"/>
      <c r="CX139" s="372"/>
      <c r="CY139" s="373"/>
      <c r="CZ139" s="376"/>
      <c r="DA139" s="376"/>
      <c r="DB139" s="376"/>
      <c r="DC139" s="376"/>
      <c r="DD139" s="376"/>
      <c r="DE139" s="377"/>
      <c r="DF139" s="378"/>
      <c r="DG139" s="378"/>
      <c r="DH139" s="379"/>
      <c r="DI139" s="379"/>
      <c r="DJ139" s="379"/>
      <c r="DK139" s="380"/>
      <c r="DL139" s="381"/>
      <c r="DM139" s="382"/>
      <c r="DN139" s="383"/>
      <c r="DO139" s="372"/>
      <c r="DP139" s="373"/>
      <c r="DQ139" s="376"/>
      <c r="DR139" s="376"/>
      <c r="DS139" s="376"/>
      <c r="DT139" s="376"/>
      <c r="DU139" s="376"/>
      <c r="DV139" s="377"/>
      <c r="DW139" s="378"/>
      <c r="DX139" s="378"/>
      <c r="DY139" s="379"/>
      <c r="DZ139" s="379"/>
      <c r="EA139" s="379"/>
      <c r="EB139" s="380"/>
      <c r="EC139" s="381"/>
      <c r="ED139" s="382"/>
      <c r="EE139" s="383"/>
      <c r="EF139" s="372"/>
      <c r="EG139" s="373"/>
      <c r="EH139" s="376"/>
      <c r="EI139" s="376"/>
      <c r="EJ139" s="376"/>
      <c r="EK139" s="376"/>
      <c r="EL139" s="376"/>
      <c r="EM139" s="377"/>
      <c r="EN139" s="378"/>
      <c r="EO139" s="378"/>
      <c r="EP139" s="379"/>
      <c r="EQ139" s="379"/>
      <c r="ER139" s="379"/>
      <c r="ES139" s="380"/>
      <c r="ET139" s="381"/>
      <c r="EU139" s="382"/>
      <c r="EV139" s="383"/>
      <c r="EW139" s="372"/>
      <c r="EX139" s="373"/>
      <c r="EY139" s="376"/>
      <c r="EZ139" s="376"/>
      <c r="FA139" s="376"/>
      <c r="FB139" s="376"/>
      <c r="FC139" s="376"/>
      <c r="FD139" s="377"/>
      <c r="FE139" s="378"/>
      <c r="FF139" s="378"/>
      <c r="FG139" s="379"/>
      <c r="FH139" s="379"/>
      <c r="FI139" s="379"/>
      <c r="FJ139" s="380"/>
      <c r="FK139" s="381"/>
      <c r="FL139" s="382"/>
      <c r="FM139" s="383"/>
      <c r="FN139" s="372"/>
      <c r="FO139" s="373"/>
    </row>
    <row r="140" spans="1:171" ht="12.6" customHeight="1">
      <c r="A140" s="172" t="s">
        <v>345</v>
      </c>
      <c r="B140" s="376"/>
      <c r="C140" s="376"/>
      <c r="D140" s="376"/>
      <c r="E140" s="376"/>
      <c r="F140" s="376"/>
      <c r="G140" s="365"/>
      <c r="H140" s="366"/>
      <c r="I140" s="366"/>
      <c r="J140" s="367"/>
      <c r="K140" s="367"/>
      <c r="L140" s="367"/>
      <c r="M140" s="368"/>
      <c r="N140" s="369"/>
      <c r="O140" s="370"/>
      <c r="P140" s="371"/>
      <c r="Q140" s="374"/>
      <c r="R140" s="375"/>
      <c r="S140" s="376"/>
      <c r="T140" s="376"/>
      <c r="U140" s="376"/>
      <c r="V140" s="376"/>
      <c r="W140" s="376"/>
      <c r="X140" s="365"/>
      <c r="Y140" s="366"/>
      <c r="Z140" s="366"/>
      <c r="AA140" s="367"/>
      <c r="AB140" s="367"/>
      <c r="AC140" s="367"/>
      <c r="AD140" s="368"/>
      <c r="AE140" s="369"/>
      <c r="AF140" s="370"/>
      <c r="AG140" s="371"/>
      <c r="AH140" s="374"/>
      <c r="AI140" s="375"/>
      <c r="AJ140" s="376"/>
      <c r="AK140" s="376"/>
      <c r="AL140" s="376"/>
      <c r="AM140" s="376"/>
      <c r="AN140" s="376"/>
      <c r="AO140" s="365"/>
      <c r="AP140" s="366"/>
      <c r="AQ140" s="366"/>
      <c r="AR140" s="367"/>
      <c r="AS140" s="367"/>
      <c r="AT140" s="367"/>
      <c r="AU140" s="368"/>
      <c r="AV140" s="369"/>
      <c r="AW140" s="370"/>
      <c r="AX140" s="371"/>
      <c r="AY140" s="374"/>
      <c r="AZ140" s="375"/>
      <c r="BA140" s="376"/>
      <c r="BB140" s="376"/>
      <c r="BC140" s="376"/>
      <c r="BD140" s="376"/>
      <c r="BE140" s="376"/>
      <c r="BF140" s="365"/>
      <c r="BG140" s="366"/>
      <c r="BH140" s="366"/>
      <c r="BI140" s="367"/>
      <c r="BJ140" s="367"/>
      <c r="BK140" s="367"/>
      <c r="BL140" s="368"/>
      <c r="BM140" s="369"/>
      <c r="BN140" s="370"/>
      <c r="BO140" s="371"/>
      <c r="BP140" s="374"/>
      <c r="BQ140" s="375"/>
      <c r="BR140" s="376"/>
      <c r="BS140" s="376"/>
      <c r="BT140" s="376"/>
      <c r="BU140" s="376"/>
      <c r="BV140" s="376"/>
      <c r="BW140" s="365"/>
      <c r="BX140" s="366"/>
      <c r="BY140" s="366"/>
      <c r="BZ140" s="367"/>
      <c r="CA140" s="367"/>
      <c r="CB140" s="367"/>
      <c r="CC140" s="368"/>
      <c r="CD140" s="369"/>
      <c r="CE140" s="370"/>
      <c r="CF140" s="371"/>
      <c r="CG140" s="374"/>
      <c r="CH140" s="375"/>
      <c r="CI140" s="376"/>
      <c r="CJ140" s="376"/>
      <c r="CK140" s="376"/>
      <c r="CL140" s="376"/>
      <c r="CM140" s="376"/>
      <c r="CN140" s="365"/>
      <c r="CO140" s="366"/>
      <c r="CP140" s="366"/>
      <c r="CQ140" s="367"/>
      <c r="CR140" s="367"/>
      <c r="CS140" s="367"/>
      <c r="CT140" s="368"/>
      <c r="CU140" s="369"/>
      <c r="CV140" s="370"/>
      <c r="CW140" s="371"/>
      <c r="CX140" s="374"/>
      <c r="CY140" s="375"/>
      <c r="CZ140" s="376"/>
      <c r="DA140" s="376"/>
      <c r="DB140" s="376"/>
      <c r="DC140" s="376"/>
      <c r="DD140" s="376"/>
      <c r="DE140" s="365"/>
      <c r="DF140" s="366"/>
      <c r="DG140" s="366"/>
      <c r="DH140" s="367"/>
      <c r="DI140" s="367"/>
      <c r="DJ140" s="367"/>
      <c r="DK140" s="368"/>
      <c r="DL140" s="369"/>
      <c r="DM140" s="370"/>
      <c r="DN140" s="371"/>
      <c r="DO140" s="374"/>
      <c r="DP140" s="375"/>
      <c r="DQ140" s="376"/>
      <c r="DR140" s="376"/>
      <c r="DS140" s="376"/>
      <c r="DT140" s="376"/>
      <c r="DU140" s="376"/>
      <c r="DV140" s="365"/>
      <c r="DW140" s="366"/>
      <c r="DX140" s="366"/>
      <c r="DY140" s="367"/>
      <c r="DZ140" s="367"/>
      <c r="EA140" s="367"/>
      <c r="EB140" s="368"/>
      <c r="EC140" s="369"/>
      <c r="ED140" s="370"/>
      <c r="EE140" s="371"/>
      <c r="EF140" s="374"/>
      <c r="EG140" s="375"/>
      <c r="EH140" s="376"/>
      <c r="EI140" s="376"/>
      <c r="EJ140" s="376"/>
      <c r="EK140" s="376"/>
      <c r="EL140" s="376"/>
      <c r="EM140" s="365"/>
      <c r="EN140" s="366"/>
      <c r="EO140" s="366"/>
      <c r="EP140" s="367"/>
      <c r="EQ140" s="367"/>
      <c r="ER140" s="367"/>
      <c r="ES140" s="368"/>
      <c r="ET140" s="369"/>
      <c r="EU140" s="370"/>
      <c r="EV140" s="371"/>
      <c r="EW140" s="374"/>
      <c r="EX140" s="375"/>
      <c r="EY140" s="376"/>
      <c r="EZ140" s="376"/>
      <c r="FA140" s="376"/>
      <c r="FB140" s="376"/>
      <c r="FC140" s="376"/>
      <c r="FD140" s="365"/>
      <c r="FE140" s="366"/>
      <c r="FF140" s="366"/>
      <c r="FG140" s="367"/>
      <c r="FH140" s="367"/>
      <c r="FI140" s="367"/>
      <c r="FJ140" s="368"/>
      <c r="FK140" s="369"/>
      <c r="FL140" s="370"/>
      <c r="FM140" s="371"/>
      <c r="FN140" s="374"/>
      <c r="FO140" s="375"/>
    </row>
    <row r="141" spans="1:171" ht="12.6" customHeight="1">
      <c r="A141" s="174" t="s">
        <v>346</v>
      </c>
      <c r="B141" s="376"/>
      <c r="C141" s="376"/>
      <c r="D141" s="376"/>
      <c r="E141" s="376"/>
      <c r="F141" s="376"/>
      <c r="G141" s="377"/>
      <c r="H141" s="378"/>
      <c r="I141" s="378"/>
      <c r="J141" s="379"/>
      <c r="K141" s="379"/>
      <c r="L141" s="379"/>
      <c r="M141" s="380"/>
      <c r="N141" s="381"/>
      <c r="O141" s="382"/>
      <c r="P141" s="383"/>
      <c r="Q141" s="372"/>
      <c r="R141" s="373"/>
      <c r="S141" s="376"/>
      <c r="T141" s="376"/>
      <c r="U141" s="376"/>
      <c r="V141" s="376"/>
      <c r="W141" s="376"/>
      <c r="X141" s="377"/>
      <c r="Y141" s="378"/>
      <c r="Z141" s="378"/>
      <c r="AA141" s="379"/>
      <c r="AB141" s="379"/>
      <c r="AC141" s="379"/>
      <c r="AD141" s="380"/>
      <c r="AE141" s="381"/>
      <c r="AF141" s="382"/>
      <c r="AG141" s="383"/>
      <c r="AH141" s="372"/>
      <c r="AI141" s="373"/>
      <c r="AJ141" s="376"/>
      <c r="AK141" s="376"/>
      <c r="AL141" s="376"/>
      <c r="AM141" s="376"/>
      <c r="AN141" s="376"/>
      <c r="AO141" s="377"/>
      <c r="AP141" s="378"/>
      <c r="AQ141" s="378"/>
      <c r="AR141" s="379"/>
      <c r="AS141" s="379"/>
      <c r="AT141" s="379"/>
      <c r="AU141" s="380"/>
      <c r="AV141" s="381"/>
      <c r="AW141" s="382"/>
      <c r="AX141" s="383"/>
      <c r="AY141" s="372"/>
      <c r="AZ141" s="373"/>
      <c r="BA141" s="376"/>
      <c r="BB141" s="376"/>
      <c r="BC141" s="376"/>
      <c r="BD141" s="376"/>
      <c r="BE141" s="376"/>
      <c r="BF141" s="377"/>
      <c r="BG141" s="378"/>
      <c r="BH141" s="378"/>
      <c r="BI141" s="379"/>
      <c r="BJ141" s="379"/>
      <c r="BK141" s="379"/>
      <c r="BL141" s="380"/>
      <c r="BM141" s="381"/>
      <c r="BN141" s="382"/>
      <c r="BO141" s="383"/>
      <c r="BP141" s="372"/>
      <c r="BQ141" s="373"/>
      <c r="BR141" s="376"/>
      <c r="BS141" s="376"/>
      <c r="BT141" s="376"/>
      <c r="BU141" s="376"/>
      <c r="BV141" s="376"/>
      <c r="BW141" s="377"/>
      <c r="BX141" s="378"/>
      <c r="BY141" s="378"/>
      <c r="BZ141" s="379"/>
      <c r="CA141" s="379"/>
      <c r="CB141" s="379"/>
      <c r="CC141" s="380"/>
      <c r="CD141" s="381"/>
      <c r="CE141" s="382"/>
      <c r="CF141" s="383"/>
      <c r="CG141" s="372"/>
      <c r="CH141" s="373"/>
      <c r="CI141" s="376"/>
      <c r="CJ141" s="376"/>
      <c r="CK141" s="376"/>
      <c r="CL141" s="376"/>
      <c r="CM141" s="376"/>
      <c r="CN141" s="377"/>
      <c r="CO141" s="378"/>
      <c r="CP141" s="378"/>
      <c r="CQ141" s="379"/>
      <c r="CR141" s="379"/>
      <c r="CS141" s="379"/>
      <c r="CT141" s="380"/>
      <c r="CU141" s="381"/>
      <c r="CV141" s="382"/>
      <c r="CW141" s="383"/>
      <c r="CX141" s="372"/>
      <c r="CY141" s="373"/>
      <c r="CZ141" s="376"/>
      <c r="DA141" s="376"/>
      <c r="DB141" s="376"/>
      <c r="DC141" s="376"/>
      <c r="DD141" s="376"/>
      <c r="DE141" s="377"/>
      <c r="DF141" s="378"/>
      <c r="DG141" s="378"/>
      <c r="DH141" s="379"/>
      <c r="DI141" s="379"/>
      <c r="DJ141" s="379"/>
      <c r="DK141" s="380"/>
      <c r="DL141" s="381"/>
      <c r="DM141" s="382"/>
      <c r="DN141" s="383"/>
      <c r="DO141" s="372"/>
      <c r="DP141" s="373"/>
      <c r="DQ141" s="376"/>
      <c r="DR141" s="376"/>
      <c r="DS141" s="376"/>
      <c r="DT141" s="376"/>
      <c r="DU141" s="376"/>
      <c r="DV141" s="377"/>
      <c r="DW141" s="378"/>
      <c r="DX141" s="378"/>
      <c r="DY141" s="379"/>
      <c r="DZ141" s="379"/>
      <c r="EA141" s="379"/>
      <c r="EB141" s="380"/>
      <c r="EC141" s="381"/>
      <c r="ED141" s="382"/>
      <c r="EE141" s="383"/>
      <c r="EF141" s="372"/>
      <c r="EG141" s="373"/>
      <c r="EH141" s="376"/>
      <c r="EI141" s="376"/>
      <c r="EJ141" s="376"/>
      <c r="EK141" s="376"/>
      <c r="EL141" s="376"/>
      <c r="EM141" s="377"/>
      <c r="EN141" s="378"/>
      <c r="EO141" s="378"/>
      <c r="EP141" s="379"/>
      <c r="EQ141" s="379"/>
      <c r="ER141" s="379"/>
      <c r="ES141" s="380"/>
      <c r="ET141" s="381"/>
      <c r="EU141" s="382"/>
      <c r="EV141" s="383"/>
      <c r="EW141" s="372"/>
      <c r="EX141" s="373"/>
      <c r="EY141" s="376"/>
      <c r="EZ141" s="376"/>
      <c r="FA141" s="376"/>
      <c r="FB141" s="376"/>
      <c r="FC141" s="376"/>
      <c r="FD141" s="377"/>
      <c r="FE141" s="378"/>
      <c r="FF141" s="378"/>
      <c r="FG141" s="379"/>
      <c r="FH141" s="379"/>
      <c r="FI141" s="379"/>
      <c r="FJ141" s="380"/>
      <c r="FK141" s="381"/>
      <c r="FL141" s="382"/>
      <c r="FM141" s="383"/>
      <c r="FN141" s="372"/>
      <c r="FO141" s="373"/>
    </row>
    <row r="142" spans="1:171" ht="12.6" customHeight="1">
      <c r="A142" s="172" t="s">
        <v>347</v>
      </c>
      <c r="B142" s="376"/>
      <c r="C142" s="376"/>
      <c r="D142" s="376"/>
      <c r="E142" s="376"/>
      <c r="F142" s="376"/>
      <c r="G142" s="365"/>
      <c r="H142" s="366"/>
      <c r="I142" s="366"/>
      <c r="J142" s="367"/>
      <c r="K142" s="367"/>
      <c r="L142" s="367"/>
      <c r="M142" s="368"/>
      <c r="N142" s="369"/>
      <c r="O142" s="370"/>
      <c r="P142" s="371"/>
      <c r="Q142" s="374"/>
      <c r="R142" s="375"/>
      <c r="S142" s="376"/>
      <c r="T142" s="376"/>
      <c r="U142" s="376"/>
      <c r="V142" s="376"/>
      <c r="W142" s="376"/>
      <c r="X142" s="365"/>
      <c r="Y142" s="366"/>
      <c r="Z142" s="366"/>
      <c r="AA142" s="367"/>
      <c r="AB142" s="367"/>
      <c r="AC142" s="367"/>
      <c r="AD142" s="368"/>
      <c r="AE142" s="369"/>
      <c r="AF142" s="370"/>
      <c r="AG142" s="371"/>
      <c r="AH142" s="374"/>
      <c r="AI142" s="375"/>
      <c r="AJ142" s="376"/>
      <c r="AK142" s="376"/>
      <c r="AL142" s="376"/>
      <c r="AM142" s="376"/>
      <c r="AN142" s="376"/>
      <c r="AO142" s="365"/>
      <c r="AP142" s="366"/>
      <c r="AQ142" s="366"/>
      <c r="AR142" s="367"/>
      <c r="AS142" s="367"/>
      <c r="AT142" s="367"/>
      <c r="AU142" s="368"/>
      <c r="AV142" s="369"/>
      <c r="AW142" s="370"/>
      <c r="AX142" s="371"/>
      <c r="AY142" s="374"/>
      <c r="AZ142" s="375"/>
      <c r="BA142" s="376"/>
      <c r="BB142" s="376"/>
      <c r="BC142" s="376"/>
      <c r="BD142" s="376"/>
      <c r="BE142" s="376"/>
      <c r="BF142" s="365"/>
      <c r="BG142" s="366"/>
      <c r="BH142" s="366"/>
      <c r="BI142" s="367"/>
      <c r="BJ142" s="367"/>
      <c r="BK142" s="367"/>
      <c r="BL142" s="368"/>
      <c r="BM142" s="369"/>
      <c r="BN142" s="370"/>
      <c r="BO142" s="371"/>
      <c r="BP142" s="374"/>
      <c r="BQ142" s="375"/>
      <c r="BR142" s="376"/>
      <c r="BS142" s="376"/>
      <c r="BT142" s="376"/>
      <c r="BU142" s="376"/>
      <c r="BV142" s="376"/>
      <c r="BW142" s="365"/>
      <c r="BX142" s="366"/>
      <c r="BY142" s="366"/>
      <c r="BZ142" s="367"/>
      <c r="CA142" s="367"/>
      <c r="CB142" s="367"/>
      <c r="CC142" s="368"/>
      <c r="CD142" s="369"/>
      <c r="CE142" s="370"/>
      <c r="CF142" s="371"/>
      <c r="CG142" s="374"/>
      <c r="CH142" s="375"/>
      <c r="CI142" s="376"/>
      <c r="CJ142" s="376"/>
      <c r="CK142" s="376"/>
      <c r="CL142" s="376"/>
      <c r="CM142" s="376"/>
      <c r="CN142" s="365"/>
      <c r="CO142" s="366"/>
      <c r="CP142" s="366"/>
      <c r="CQ142" s="367"/>
      <c r="CR142" s="367"/>
      <c r="CS142" s="367"/>
      <c r="CT142" s="368"/>
      <c r="CU142" s="369"/>
      <c r="CV142" s="370"/>
      <c r="CW142" s="371"/>
      <c r="CX142" s="374"/>
      <c r="CY142" s="375"/>
      <c r="CZ142" s="376"/>
      <c r="DA142" s="376"/>
      <c r="DB142" s="376"/>
      <c r="DC142" s="376"/>
      <c r="DD142" s="376"/>
      <c r="DE142" s="365"/>
      <c r="DF142" s="366"/>
      <c r="DG142" s="366"/>
      <c r="DH142" s="367"/>
      <c r="DI142" s="367"/>
      <c r="DJ142" s="367"/>
      <c r="DK142" s="368"/>
      <c r="DL142" s="369"/>
      <c r="DM142" s="370"/>
      <c r="DN142" s="371"/>
      <c r="DO142" s="374"/>
      <c r="DP142" s="375"/>
      <c r="DQ142" s="376"/>
      <c r="DR142" s="376"/>
      <c r="DS142" s="376"/>
      <c r="DT142" s="376"/>
      <c r="DU142" s="376"/>
      <c r="DV142" s="365"/>
      <c r="DW142" s="366"/>
      <c r="DX142" s="366"/>
      <c r="DY142" s="367"/>
      <c r="DZ142" s="367"/>
      <c r="EA142" s="367"/>
      <c r="EB142" s="368"/>
      <c r="EC142" s="369"/>
      <c r="ED142" s="370"/>
      <c r="EE142" s="371"/>
      <c r="EF142" s="374"/>
      <c r="EG142" s="375"/>
      <c r="EH142" s="376"/>
      <c r="EI142" s="376"/>
      <c r="EJ142" s="376"/>
      <c r="EK142" s="376"/>
      <c r="EL142" s="376"/>
      <c r="EM142" s="365"/>
      <c r="EN142" s="366"/>
      <c r="EO142" s="366"/>
      <c r="EP142" s="367"/>
      <c r="EQ142" s="367"/>
      <c r="ER142" s="367"/>
      <c r="ES142" s="368"/>
      <c r="ET142" s="369"/>
      <c r="EU142" s="370"/>
      <c r="EV142" s="371"/>
      <c r="EW142" s="374"/>
      <c r="EX142" s="375"/>
      <c r="EY142" s="376"/>
      <c r="EZ142" s="376"/>
      <c r="FA142" s="376"/>
      <c r="FB142" s="376"/>
      <c r="FC142" s="376"/>
      <c r="FD142" s="365"/>
      <c r="FE142" s="366"/>
      <c r="FF142" s="366"/>
      <c r="FG142" s="367"/>
      <c r="FH142" s="367"/>
      <c r="FI142" s="367"/>
      <c r="FJ142" s="368"/>
      <c r="FK142" s="369"/>
      <c r="FL142" s="370"/>
      <c r="FM142" s="371"/>
      <c r="FN142" s="374"/>
      <c r="FO142" s="375"/>
    </row>
    <row r="143" spans="1:171" ht="12.6" customHeight="1">
      <c r="A143" s="174" t="s">
        <v>348</v>
      </c>
      <c r="B143" s="376"/>
      <c r="C143" s="376"/>
      <c r="D143" s="376"/>
      <c r="E143" s="376"/>
      <c r="F143" s="376"/>
      <c r="G143" s="377"/>
      <c r="H143" s="378"/>
      <c r="I143" s="378"/>
      <c r="J143" s="379"/>
      <c r="K143" s="379"/>
      <c r="L143" s="379"/>
      <c r="M143" s="380"/>
      <c r="N143" s="381"/>
      <c r="O143" s="382"/>
      <c r="P143" s="383"/>
      <c r="Q143" s="372"/>
      <c r="R143" s="373"/>
      <c r="S143" s="376"/>
      <c r="T143" s="376"/>
      <c r="U143" s="376"/>
      <c r="V143" s="376"/>
      <c r="W143" s="376"/>
      <c r="X143" s="377"/>
      <c r="Y143" s="378"/>
      <c r="Z143" s="378"/>
      <c r="AA143" s="379"/>
      <c r="AB143" s="379"/>
      <c r="AC143" s="379"/>
      <c r="AD143" s="380"/>
      <c r="AE143" s="381"/>
      <c r="AF143" s="382"/>
      <c r="AG143" s="383"/>
      <c r="AH143" s="372"/>
      <c r="AI143" s="373"/>
      <c r="AJ143" s="376"/>
      <c r="AK143" s="376"/>
      <c r="AL143" s="376"/>
      <c r="AM143" s="376"/>
      <c r="AN143" s="376"/>
      <c r="AO143" s="377"/>
      <c r="AP143" s="378"/>
      <c r="AQ143" s="378"/>
      <c r="AR143" s="379"/>
      <c r="AS143" s="379"/>
      <c r="AT143" s="379"/>
      <c r="AU143" s="380"/>
      <c r="AV143" s="381"/>
      <c r="AW143" s="382"/>
      <c r="AX143" s="383"/>
      <c r="AY143" s="372"/>
      <c r="AZ143" s="373"/>
      <c r="BA143" s="376"/>
      <c r="BB143" s="376"/>
      <c r="BC143" s="376"/>
      <c r="BD143" s="376"/>
      <c r="BE143" s="376"/>
      <c r="BF143" s="377"/>
      <c r="BG143" s="378"/>
      <c r="BH143" s="378"/>
      <c r="BI143" s="379"/>
      <c r="BJ143" s="379"/>
      <c r="BK143" s="379"/>
      <c r="BL143" s="380"/>
      <c r="BM143" s="381"/>
      <c r="BN143" s="382"/>
      <c r="BO143" s="383"/>
      <c r="BP143" s="372"/>
      <c r="BQ143" s="373"/>
      <c r="BR143" s="376"/>
      <c r="BS143" s="376"/>
      <c r="BT143" s="376"/>
      <c r="BU143" s="376"/>
      <c r="BV143" s="376"/>
      <c r="BW143" s="377"/>
      <c r="BX143" s="378"/>
      <c r="BY143" s="378"/>
      <c r="BZ143" s="379"/>
      <c r="CA143" s="379"/>
      <c r="CB143" s="379"/>
      <c r="CC143" s="380"/>
      <c r="CD143" s="381"/>
      <c r="CE143" s="382"/>
      <c r="CF143" s="383"/>
      <c r="CG143" s="372"/>
      <c r="CH143" s="373"/>
      <c r="CI143" s="376"/>
      <c r="CJ143" s="376"/>
      <c r="CK143" s="376"/>
      <c r="CL143" s="376"/>
      <c r="CM143" s="376"/>
      <c r="CN143" s="377"/>
      <c r="CO143" s="378"/>
      <c r="CP143" s="378"/>
      <c r="CQ143" s="379"/>
      <c r="CR143" s="379"/>
      <c r="CS143" s="379"/>
      <c r="CT143" s="380"/>
      <c r="CU143" s="381"/>
      <c r="CV143" s="382"/>
      <c r="CW143" s="383"/>
      <c r="CX143" s="372"/>
      <c r="CY143" s="373"/>
      <c r="CZ143" s="376"/>
      <c r="DA143" s="376"/>
      <c r="DB143" s="376"/>
      <c r="DC143" s="376"/>
      <c r="DD143" s="376"/>
      <c r="DE143" s="377"/>
      <c r="DF143" s="378"/>
      <c r="DG143" s="378"/>
      <c r="DH143" s="379"/>
      <c r="DI143" s="379"/>
      <c r="DJ143" s="379"/>
      <c r="DK143" s="380"/>
      <c r="DL143" s="381"/>
      <c r="DM143" s="382"/>
      <c r="DN143" s="383"/>
      <c r="DO143" s="372"/>
      <c r="DP143" s="373"/>
      <c r="DQ143" s="376"/>
      <c r="DR143" s="376"/>
      <c r="DS143" s="376"/>
      <c r="DT143" s="376"/>
      <c r="DU143" s="376"/>
      <c r="DV143" s="377"/>
      <c r="DW143" s="378"/>
      <c r="DX143" s="378"/>
      <c r="DY143" s="379"/>
      <c r="DZ143" s="379"/>
      <c r="EA143" s="379"/>
      <c r="EB143" s="380"/>
      <c r="EC143" s="381"/>
      <c r="ED143" s="382"/>
      <c r="EE143" s="383"/>
      <c r="EF143" s="372"/>
      <c r="EG143" s="373"/>
      <c r="EH143" s="376"/>
      <c r="EI143" s="376"/>
      <c r="EJ143" s="376"/>
      <c r="EK143" s="376"/>
      <c r="EL143" s="376"/>
      <c r="EM143" s="377"/>
      <c r="EN143" s="378"/>
      <c r="EO143" s="378"/>
      <c r="EP143" s="379"/>
      <c r="EQ143" s="379"/>
      <c r="ER143" s="379"/>
      <c r="ES143" s="380"/>
      <c r="ET143" s="381"/>
      <c r="EU143" s="382"/>
      <c r="EV143" s="383"/>
      <c r="EW143" s="372"/>
      <c r="EX143" s="373"/>
      <c r="EY143" s="376"/>
      <c r="EZ143" s="376"/>
      <c r="FA143" s="376"/>
      <c r="FB143" s="376"/>
      <c r="FC143" s="376"/>
      <c r="FD143" s="377"/>
      <c r="FE143" s="378"/>
      <c r="FF143" s="378"/>
      <c r="FG143" s="379"/>
      <c r="FH143" s="379"/>
      <c r="FI143" s="379"/>
      <c r="FJ143" s="380"/>
      <c r="FK143" s="381"/>
      <c r="FL143" s="382"/>
      <c r="FM143" s="383"/>
      <c r="FN143" s="372"/>
      <c r="FO143" s="373"/>
    </row>
    <row r="144" spans="1:171" ht="12.6" customHeight="1">
      <c r="A144" s="172" t="s">
        <v>349</v>
      </c>
      <c r="B144" s="376"/>
      <c r="C144" s="376"/>
      <c r="D144" s="376"/>
      <c r="E144" s="376"/>
      <c r="F144" s="376"/>
      <c r="G144" s="365"/>
      <c r="H144" s="366"/>
      <c r="I144" s="366"/>
      <c r="J144" s="367"/>
      <c r="K144" s="367"/>
      <c r="L144" s="367"/>
      <c r="M144" s="368"/>
      <c r="N144" s="369"/>
      <c r="O144" s="370"/>
      <c r="P144" s="371"/>
      <c r="Q144" s="374"/>
      <c r="R144" s="375"/>
      <c r="S144" s="376"/>
      <c r="T144" s="376"/>
      <c r="U144" s="376"/>
      <c r="V144" s="376"/>
      <c r="W144" s="376"/>
      <c r="X144" s="365"/>
      <c r="Y144" s="366"/>
      <c r="Z144" s="366"/>
      <c r="AA144" s="367"/>
      <c r="AB144" s="367"/>
      <c r="AC144" s="367"/>
      <c r="AD144" s="368"/>
      <c r="AE144" s="369"/>
      <c r="AF144" s="370"/>
      <c r="AG144" s="371"/>
      <c r="AH144" s="374"/>
      <c r="AI144" s="375"/>
      <c r="AJ144" s="376"/>
      <c r="AK144" s="376"/>
      <c r="AL144" s="376"/>
      <c r="AM144" s="376"/>
      <c r="AN144" s="376"/>
      <c r="AO144" s="365"/>
      <c r="AP144" s="366"/>
      <c r="AQ144" s="366"/>
      <c r="AR144" s="367"/>
      <c r="AS144" s="367"/>
      <c r="AT144" s="367"/>
      <c r="AU144" s="368"/>
      <c r="AV144" s="369"/>
      <c r="AW144" s="370"/>
      <c r="AX144" s="371"/>
      <c r="AY144" s="374"/>
      <c r="AZ144" s="375"/>
      <c r="BA144" s="376"/>
      <c r="BB144" s="376"/>
      <c r="BC144" s="376"/>
      <c r="BD144" s="376"/>
      <c r="BE144" s="376"/>
      <c r="BF144" s="365"/>
      <c r="BG144" s="366"/>
      <c r="BH144" s="366"/>
      <c r="BI144" s="367"/>
      <c r="BJ144" s="367"/>
      <c r="BK144" s="367"/>
      <c r="BL144" s="368"/>
      <c r="BM144" s="369"/>
      <c r="BN144" s="370"/>
      <c r="BO144" s="371"/>
      <c r="BP144" s="374"/>
      <c r="BQ144" s="375"/>
      <c r="BR144" s="376"/>
      <c r="BS144" s="376"/>
      <c r="BT144" s="376"/>
      <c r="BU144" s="376"/>
      <c r="BV144" s="376"/>
      <c r="BW144" s="365"/>
      <c r="BX144" s="366"/>
      <c r="BY144" s="366"/>
      <c r="BZ144" s="367"/>
      <c r="CA144" s="367"/>
      <c r="CB144" s="367"/>
      <c r="CC144" s="368"/>
      <c r="CD144" s="369"/>
      <c r="CE144" s="370"/>
      <c r="CF144" s="371"/>
      <c r="CG144" s="374"/>
      <c r="CH144" s="375"/>
      <c r="CI144" s="376"/>
      <c r="CJ144" s="376"/>
      <c r="CK144" s="376"/>
      <c r="CL144" s="376"/>
      <c r="CM144" s="376"/>
      <c r="CN144" s="365"/>
      <c r="CO144" s="366"/>
      <c r="CP144" s="366"/>
      <c r="CQ144" s="367"/>
      <c r="CR144" s="367"/>
      <c r="CS144" s="367"/>
      <c r="CT144" s="368"/>
      <c r="CU144" s="369"/>
      <c r="CV144" s="370"/>
      <c r="CW144" s="371"/>
      <c r="CX144" s="374"/>
      <c r="CY144" s="375"/>
      <c r="CZ144" s="376"/>
      <c r="DA144" s="376"/>
      <c r="DB144" s="376"/>
      <c r="DC144" s="376"/>
      <c r="DD144" s="376"/>
      <c r="DE144" s="365"/>
      <c r="DF144" s="366"/>
      <c r="DG144" s="366"/>
      <c r="DH144" s="367"/>
      <c r="DI144" s="367"/>
      <c r="DJ144" s="367"/>
      <c r="DK144" s="368"/>
      <c r="DL144" s="369"/>
      <c r="DM144" s="370"/>
      <c r="DN144" s="371"/>
      <c r="DO144" s="374"/>
      <c r="DP144" s="375"/>
      <c r="DQ144" s="376"/>
      <c r="DR144" s="376"/>
      <c r="DS144" s="376"/>
      <c r="DT144" s="376"/>
      <c r="DU144" s="376"/>
      <c r="DV144" s="365"/>
      <c r="DW144" s="366"/>
      <c r="DX144" s="366"/>
      <c r="DY144" s="367"/>
      <c r="DZ144" s="367"/>
      <c r="EA144" s="367"/>
      <c r="EB144" s="368"/>
      <c r="EC144" s="369"/>
      <c r="ED144" s="370"/>
      <c r="EE144" s="371"/>
      <c r="EF144" s="374"/>
      <c r="EG144" s="375"/>
      <c r="EH144" s="376"/>
      <c r="EI144" s="376"/>
      <c r="EJ144" s="376"/>
      <c r="EK144" s="376"/>
      <c r="EL144" s="376"/>
      <c r="EM144" s="365"/>
      <c r="EN144" s="366"/>
      <c r="EO144" s="366"/>
      <c r="EP144" s="367"/>
      <c r="EQ144" s="367"/>
      <c r="ER144" s="367"/>
      <c r="ES144" s="368"/>
      <c r="ET144" s="369"/>
      <c r="EU144" s="370"/>
      <c r="EV144" s="371"/>
      <c r="EW144" s="374"/>
      <c r="EX144" s="375"/>
      <c r="EY144" s="376"/>
      <c r="EZ144" s="376"/>
      <c r="FA144" s="376"/>
      <c r="FB144" s="376"/>
      <c r="FC144" s="376"/>
      <c r="FD144" s="365"/>
      <c r="FE144" s="366"/>
      <c r="FF144" s="366"/>
      <c r="FG144" s="367"/>
      <c r="FH144" s="367"/>
      <c r="FI144" s="367"/>
      <c r="FJ144" s="368"/>
      <c r="FK144" s="369"/>
      <c r="FL144" s="370"/>
      <c r="FM144" s="371"/>
      <c r="FN144" s="374"/>
      <c r="FO144" s="375"/>
    </row>
    <row r="145" spans="1:171" ht="12.6" customHeight="1">
      <c r="A145" s="174" t="s">
        <v>350</v>
      </c>
      <c r="B145" s="376"/>
      <c r="C145" s="376"/>
      <c r="D145" s="376"/>
      <c r="E145" s="376"/>
      <c r="F145" s="376"/>
      <c r="G145" s="377"/>
      <c r="H145" s="378"/>
      <c r="I145" s="378"/>
      <c r="J145" s="379"/>
      <c r="K145" s="379"/>
      <c r="L145" s="379"/>
      <c r="M145" s="380"/>
      <c r="N145" s="381"/>
      <c r="O145" s="382"/>
      <c r="P145" s="383"/>
      <c r="Q145" s="372"/>
      <c r="R145" s="373"/>
      <c r="S145" s="376"/>
      <c r="T145" s="376"/>
      <c r="U145" s="376"/>
      <c r="V145" s="376"/>
      <c r="W145" s="376"/>
      <c r="X145" s="377"/>
      <c r="Y145" s="378"/>
      <c r="Z145" s="378"/>
      <c r="AA145" s="379"/>
      <c r="AB145" s="379"/>
      <c r="AC145" s="379"/>
      <c r="AD145" s="380"/>
      <c r="AE145" s="381"/>
      <c r="AF145" s="382"/>
      <c r="AG145" s="383"/>
      <c r="AH145" s="372"/>
      <c r="AI145" s="373"/>
      <c r="AJ145" s="376"/>
      <c r="AK145" s="376"/>
      <c r="AL145" s="376"/>
      <c r="AM145" s="376"/>
      <c r="AN145" s="376"/>
      <c r="AO145" s="377"/>
      <c r="AP145" s="378"/>
      <c r="AQ145" s="378"/>
      <c r="AR145" s="379"/>
      <c r="AS145" s="379"/>
      <c r="AT145" s="379"/>
      <c r="AU145" s="380"/>
      <c r="AV145" s="381"/>
      <c r="AW145" s="382"/>
      <c r="AX145" s="383"/>
      <c r="AY145" s="372"/>
      <c r="AZ145" s="373"/>
      <c r="BA145" s="376"/>
      <c r="BB145" s="376"/>
      <c r="BC145" s="376"/>
      <c r="BD145" s="376"/>
      <c r="BE145" s="376"/>
      <c r="BF145" s="377"/>
      <c r="BG145" s="378"/>
      <c r="BH145" s="378"/>
      <c r="BI145" s="379"/>
      <c r="BJ145" s="379"/>
      <c r="BK145" s="379"/>
      <c r="BL145" s="380"/>
      <c r="BM145" s="381"/>
      <c r="BN145" s="382"/>
      <c r="BO145" s="383"/>
      <c r="BP145" s="372"/>
      <c r="BQ145" s="373"/>
      <c r="BR145" s="376"/>
      <c r="BS145" s="376"/>
      <c r="BT145" s="376"/>
      <c r="BU145" s="376"/>
      <c r="BV145" s="376"/>
      <c r="BW145" s="377"/>
      <c r="BX145" s="378"/>
      <c r="BY145" s="378"/>
      <c r="BZ145" s="379"/>
      <c r="CA145" s="379"/>
      <c r="CB145" s="379"/>
      <c r="CC145" s="380"/>
      <c r="CD145" s="381"/>
      <c r="CE145" s="382"/>
      <c r="CF145" s="383"/>
      <c r="CG145" s="372"/>
      <c r="CH145" s="373"/>
      <c r="CI145" s="376"/>
      <c r="CJ145" s="376"/>
      <c r="CK145" s="376"/>
      <c r="CL145" s="376"/>
      <c r="CM145" s="376"/>
      <c r="CN145" s="377"/>
      <c r="CO145" s="378"/>
      <c r="CP145" s="378"/>
      <c r="CQ145" s="379"/>
      <c r="CR145" s="379"/>
      <c r="CS145" s="379"/>
      <c r="CT145" s="380"/>
      <c r="CU145" s="381"/>
      <c r="CV145" s="382"/>
      <c r="CW145" s="383"/>
      <c r="CX145" s="372"/>
      <c r="CY145" s="373"/>
      <c r="CZ145" s="376"/>
      <c r="DA145" s="376"/>
      <c r="DB145" s="376"/>
      <c r="DC145" s="376"/>
      <c r="DD145" s="376"/>
      <c r="DE145" s="377"/>
      <c r="DF145" s="378"/>
      <c r="DG145" s="378"/>
      <c r="DH145" s="379"/>
      <c r="DI145" s="379"/>
      <c r="DJ145" s="379"/>
      <c r="DK145" s="380"/>
      <c r="DL145" s="381"/>
      <c r="DM145" s="382"/>
      <c r="DN145" s="383"/>
      <c r="DO145" s="372"/>
      <c r="DP145" s="373"/>
      <c r="DQ145" s="376"/>
      <c r="DR145" s="376"/>
      <c r="DS145" s="376"/>
      <c r="DT145" s="376"/>
      <c r="DU145" s="376"/>
      <c r="DV145" s="377"/>
      <c r="DW145" s="378"/>
      <c r="DX145" s="378"/>
      <c r="DY145" s="379"/>
      <c r="DZ145" s="379"/>
      <c r="EA145" s="379"/>
      <c r="EB145" s="380"/>
      <c r="EC145" s="381"/>
      <c r="ED145" s="382"/>
      <c r="EE145" s="383"/>
      <c r="EF145" s="372"/>
      <c r="EG145" s="373"/>
      <c r="EH145" s="376"/>
      <c r="EI145" s="376"/>
      <c r="EJ145" s="376"/>
      <c r="EK145" s="376"/>
      <c r="EL145" s="376"/>
      <c r="EM145" s="377"/>
      <c r="EN145" s="378"/>
      <c r="EO145" s="378"/>
      <c r="EP145" s="379"/>
      <c r="EQ145" s="379"/>
      <c r="ER145" s="379"/>
      <c r="ES145" s="380"/>
      <c r="ET145" s="381"/>
      <c r="EU145" s="382"/>
      <c r="EV145" s="383"/>
      <c r="EW145" s="372"/>
      <c r="EX145" s="373"/>
      <c r="EY145" s="376"/>
      <c r="EZ145" s="376"/>
      <c r="FA145" s="376"/>
      <c r="FB145" s="376"/>
      <c r="FC145" s="376"/>
      <c r="FD145" s="377"/>
      <c r="FE145" s="378"/>
      <c r="FF145" s="378"/>
      <c r="FG145" s="379"/>
      <c r="FH145" s="379"/>
      <c r="FI145" s="379"/>
      <c r="FJ145" s="380"/>
      <c r="FK145" s="381"/>
      <c r="FL145" s="382"/>
      <c r="FM145" s="383"/>
      <c r="FN145" s="372"/>
      <c r="FO145" s="373"/>
    </row>
    <row r="146" spans="1:171" ht="12.6" customHeight="1">
      <c r="A146" s="172" t="s">
        <v>351</v>
      </c>
      <c r="B146" s="376"/>
      <c r="C146" s="376"/>
      <c r="D146" s="376"/>
      <c r="E146" s="376"/>
      <c r="F146" s="376"/>
      <c r="G146" s="365"/>
      <c r="H146" s="366"/>
      <c r="I146" s="366"/>
      <c r="J146" s="367"/>
      <c r="K146" s="367"/>
      <c r="L146" s="367"/>
      <c r="M146" s="368"/>
      <c r="N146" s="369"/>
      <c r="O146" s="370"/>
      <c r="P146" s="371"/>
      <c r="Q146" s="374"/>
      <c r="R146" s="375"/>
      <c r="S146" s="376"/>
      <c r="T146" s="376"/>
      <c r="U146" s="376"/>
      <c r="V146" s="376"/>
      <c r="W146" s="376"/>
      <c r="X146" s="365"/>
      <c r="Y146" s="366"/>
      <c r="Z146" s="366"/>
      <c r="AA146" s="367"/>
      <c r="AB146" s="367"/>
      <c r="AC146" s="367"/>
      <c r="AD146" s="368"/>
      <c r="AE146" s="369"/>
      <c r="AF146" s="370"/>
      <c r="AG146" s="371"/>
      <c r="AH146" s="374"/>
      <c r="AI146" s="375"/>
      <c r="AJ146" s="376"/>
      <c r="AK146" s="376"/>
      <c r="AL146" s="376"/>
      <c r="AM146" s="376"/>
      <c r="AN146" s="376"/>
      <c r="AO146" s="365"/>
      <c r="AP146" s="366"/>
      <c r="AQ146" s="366"/>
      <c r="AR146" s="367"/>
      <c r="AS146" s="367"/>
      <c r="AT146" s="367"/>
      <c r="AU146" s="368"/>
      <c r="AV146" s="369"/>
      <c r="AW146" s="370"/>
      <c r="AX146" s="371"/>
      <c r="AY146" s="374"/>
      <c r="AZ146" s="375"/>
      <c r="BA146" s="376"/>
      <c r="BB146" s="376"/>
      <c r="BC146" s="376"/>
      <c r="BD146" s="376"/>
      <c r="BE146" s="376"/>
      <c r="BF146" s="365"/>
      <c r="BG146" s="366"/>
      <c r="BH146" s="366"/>
      <c r="BI146" s="367"/>
      <c r="BJ146" s="367"/>
      <c r="BK146" s="367"/>
      <c r="BL146" s="368"/>
      <c r="BM146" s="369"/>
      <c r="BN146" s="370"/>
      <c r="BO146" s="371"/>
      <c r="BP146" s="374"/>
      <c r="BQ146" s="375"/>
      <c r="BR146" s="376"/>
      <c r="BS146" s="376"/>
      <c r="BT146" s="376"/>
      <c r="BU146" s="376"/>
      <c r="BV146" s="376"/>
      <c r="BW146" s="365"/>
      <c r="BX146" s="366"/>
      <c r="BY146" s="366"/>
      <c r="BZ146" s="367"/>
      <c r="CA146" s="367"/>
      <c r="CB146" s="367"/>
      <c r="CC146" s="368"/>
      <c r="CD146" s="369"/>
      <c r="CE146" s="370"/>
      <c r="CF146" s="371"/>
      <c r="CG146" s="374"/>
      <c r="CH146" s="375"/>
      <c r="CI146" s="376"/>
      <c r="CJ146" s="376"/>
      <c r="CK146" s="376"/>
      <c r="CL146" s="376"/>
      <c r="CM146" s="376"/>
      <c r="CN146" s="365"/>
      <c r="CO146" s="366"/>
      <c r="CP146" s="366"/>
      <c r="CQ146" s="367"/>
      <c r="CR146" s="367"/>
      <c r="CS146" s="367"/>
      <c r="CT146" s="368"/>
      <c r="CU146" s="369"/>
      <c r="CV146" s="370"/>
      <c r="CW146" s="371"/>
      <c r="CX146" s="374"/>
      <c r="CY146" s="375"/>
      <c r="CZ146" s="376"/>
      <c r="DA146" s="376"/>
      <c r="DB146" s="376"/>
      <c r="DC146" s="376"/>
      <c r="DD146" s="376"/>
      <c r="DE146" s="365"/>
      <c r="DF146" s="366"/>
      <c r="DG146" s="366"/>
      <c r="DH146" s="367"/>
      <c r="DI146" s="367"/>
      <c r="DJ146" s="367"/>
      <c r="DK146" s="368"/>
      <c r="DL146" s="369"/>
      <c r="DM146" s="370"/>
      <c r="DN146" s="371"/>
      <c r="DO146" s="374"/>
      <c r="DP146" s="375"/>
      <c r="DQ146" s="376"/>
      <c r="DR146" s="376"/>
      <c r="DS146" s="376"/>
      <c r="DT146" s="376"/>
      <c r="DU146" s="376"/>
      <c r="DV146" s="365"/>
      <c r="DW146" s="366"/>
      <c r="DX146" s="366"/>
      <c r="DY146" s="367"/>
      <c r="DZ146" s="367"/>
      <c r="EA146" s="367"/>
      <c r="EB146" s="368"/>
      <c r="EC146" s="369"/>
      <c r="ED146" s="370"/>
      <c r="EE146" s="371"/>
      <c r="EF146" s="374"/>
      <c r="EG146" s="375"/>
      <c r="EH146" s="376"/>
      <c r="EI146" s="376"/>
      <c r="EJ146" s="376"/>
      <c r="EK146" s="376"/>
      <c r="EL146" s="376"/>
      <c r="EM146" s="365"/>
      <c r="EN146" s="366"/>
      <c r="EO146" s="366"/>
      <c r="EP146" s="367"/>
      <c r="EQ146" s="367"/>
      <c r="ER146" s="367"/>
      <c r="ES146" s="368"/>
      <c r="ET146" s="369"/>
      <c r="EU146" s="370"/>
      <c r="EV146" s="371"/>
      <c r="EW146" s="374"/>
      <c r="EX146" s="375"/>
      <c r="EY146" s="376"/>
      <c r="EZ146" s="376"/>
      <c r="FA146" s="376"/>
      <c r="FB146" s="376"/>
      <c r="FC146" s="376"/>
      <c r="FD146" s="365"/>
      <c r="FE146" s="366"/>
      <c r="FF146" s="366"/>
      <c r="FG146" s="367"/>
      <c r="FH146" s="367"/>
      <c r="FI146" s="367"/>
      <c r="FJ146" s="368"/>
      <c r="FK146" s="369"/>
      <c r="FL146" s="370"/>
      <c r="FM146" s="371"/>
      <c r="FN146" s="374"/>
      <c r="FO146" s="375"/>
    </row>
    <row r="147" spans="1:171" ht="12.6" customHeight="1">
      <c r="A147" s="174" t="s">
        <v>352</v>
      </c>
      <c r="B147" s="376"/>
      <c r="C147" s="376"/>
      <c r="D147" s="376"/>
      <c r="E147" s="376"/>
      <c r="F147" s="376"/>
      <c r="G147" s="377"/>
      <c r="H147" s="378"/>
      <c r="I147" s="378"/>
      <c r="J147" s="379"/>
      <c r="K147" s="379"/>
      <c r="L147" s="379"/>
      <c r="M147" s="380"/>
      <c r="N147" s="381"/>
      <c r="O147" s="382"/>
      <c r="P147" s="383"/>
      <c r="Q147" s="372"/>
      <c r="R147" s="373"/>
      <c r="S147" s="376"/>
      <c r="T147" s="376"/>
      <c r="U147" s="376"/>
      <c r="V147" s="376"/>
      <c r="W147" s="376"/>
      <c r="X147" s="377"/>
      <c r="Y147" s="378"/>
      <c r="Z147" s="378"/>
      <c r="AA147" s="379"/>
      <c r="AB147" s="379"/>
      <c r="AC147" s="379"/>
      <c r="AD147" s="380"/>
      <c r="AE147" s="381"/>
      <c r="AF147" s="382"/>
      <c r="AG147" s="383"/>
      <c r="AH147" s="372"/>
      <c r="AI147" s="373"/>
      <c r="AJ147" s="376"/>
      <c r="AK147" s="376"/>
      <c r="AL147" s="376"/>
      <c r="AM147" s="376"/>
      <c r="AN147" s="376"/>
      <c r="AO147" s="377"/>
      <c r="AP147" s="378"/>
      <c r="AQ147" s="378"/>
      <c r="AR147" s="379"/>
      <c r="AS147" s="379"/>
      <c r="AT147" s="379"/>
      <c r="AU147" s="380"/>
      <c r="AV147" s="381"/>
      <c r="AW147" s="382"/>
      <c r="AX147" s="383"/>
      <c r="AY147" s="372"/>
      <c r="AZ147" s="373"/>
      <c r="BA147" s="376"/>
      <c r="BB147" s="376"/>
      <c r="BC147" s="376"/>
      <c r="BD147" s="376"/>
      <c r="BE147" s="376"/>
      <c r="BF147" s="377"/>
      <c r="BG147" s="378"/>
      <c r="BH147" s="378"/>
      <c r="BI147" s="379"/>
      <c r="BJ147" s="379"/>
      <c r="BK147" s="379"/>
      <c r="BL147" s="380"/>
      <c r="BM147" s="381"/>
      <c r="BN147" s="382"/>
      <c r="BO147" s="383"/>
      <c r="BP147" s="372"/>
      <c r="BQ147" s="373"/>
      <c r="BR147" s="376"/>
      <c r="BS147" s="376"/>
      <c r="BT147" s="376"/>
      <c r="BU147" s="376"/>
      <c r="BV147" s="376"/>
      <c r="BW147" s="377"/>
      <c r="BX147" s="378"/>
      <c r="BY147" s="378"/>
      <c r="BZ147" s="379"/>
      <c r="CA147" s="379"/>
      <c r="CB147" s="379"/>
      <c r="CC147" s="380"/>
      <c r="CD147" s="381"/>
      <c r="CE147" s="382"/>
      <c r="CF147" s="383"/>
      <c r="CG147" s="372"/>
      <c r="CH147" s="373"/>
      <c r="CI147" s="376"/>
      <c r="CJ147" s="376"/>
      <c r="CK147" s="376"/>
      <c r="CL147" s="376"/>
      <c r="CM147" s="376"/>
      <c r="CN147" s="377"/>
      <c r="CO147" s="378"/>
      <c r="CP147" s="378"/>
      <c r="CQ147" s="379"/>
      <c r="CR147" s="379"/>
      <c r="CS147" s="379"/>
      <c r="CT147" s="380"/>
      <c r="CU147" s="381"/>
      <c r="CV147" s="382"/>
      <c r="CW147" s="383"/>
      <c r="CX147" s="372"/>
      <c r="CY147" s="373"/>
      <c r="CZ147" s="376"/>
      <c r="DA147" s="376"/>
      <c r="DB147" s="376"/>
      <c r="DC147" s="376"/>
      <c r="DD147" s="376"/>
      <c r="DE147" s="377"/>
      <c r="DF147" s="378"/>
      <c r="DG147" s="378"/>
      <c r="DH147" s="379"/>
      <c r="DI147" s="379"/>
      <c r="DJ147" s="379"/>
      <c r="DK147" s="380"/>
      <c r="DL147" s="381"/>
      <c r="DM147" s="382"/>
      <c r="DN147" s="383"/>
      <c r="DO147" s="372"/>
      <c r="DP147" s="373"/>
      <c r="DQ147" s="376"/>
      <c r="DR147" s="376"/>
      <c r="DS147" s="376"/>
      <c r="DT147" s="376"/>
      <c r="DU147" s="376"/>
      <c r="DV147" s="377"/>
      <c r="DW147" s="378"/>
      <c r="DX147" s="378"/>
      <c r="DY147" s="379"/>
      <c r="DZ147" s="379"/>
      <c r="EA147" s="379"/>
      <c r="EB147" s="380"/>
      <c r="EC147" s="381"/>
      <c r="ED147" s="382"/>
      <c r="EE147" s="383"/>
      <c r="EF147" s="372"/>
      <c r="EG147" s="373"/>
      <c r="EH147" s="376"/>
      <c r="EI147" s="376"/>
      <c r="EJ147" s="376"/>
      <c r="EK147" s="376"/>
      <c r="EL147" s="376"/>
      <c r="EM147" s="377"/>
      <c r="EN147" s="378"/>
      <c r="EO147" s="378"/>
      <c r="EP147" s="379"/>
      <c r="EQ147" s="379"/>
      <c r="ER147" s="379"/>
      <c r="ES147" s="380"/>
      <c r="ET147" s="381"/>
      <c r="EU147" s="382"/>
      <c r="EV147" s="383"/>
      <c r="EW147" s="372"/>
      <c r="EX147" s="373"/>
      <c r="EY147" s="376"/>
      <c r="EZ147" s="376"/>
      <c r="FA147" s="376"/>
      <c r="FB147" s="376"/>
      <c r="FC147" s="376"/>
      <c r="FD147" s="377"/>
      <c r="FE147" s="378"/>
      <c r="FF147" s="378"/>
      <c r="FG147" s="379"/>
      <c r="FH147" s="379"/>
      <c r="FI147" s="379"/>
      <c r="FJ147" s="380"/>
      <c r="FK147" s="381"/>
      <c r="FL147" s="382"/>
      <c r="FM147" s="383"/>
      <c r="FN147" s="372"/>
      <c r="FO147" s="373"/>
    </row>
    <row r="148" spans="1:171" ht="12.6" customHeight="1">
      <c r="A148" s="172" t="s">
        <v>327</v>
      </c>
      <c r="B148" s="376"/>
      <c r="C148" s="376"/>
      <c r="D148" s="376"/>
      <c r="E148" s="376"/>
      <c r="F148" s="376"/>
      <c r="G148" s="365"/>
      <c r="H148" s="366"/>
      <c r="I148" s="366"/>
      <c r="J148" s="367"/>
      <c r="K148" s="367"/>
      <c r="L148" s="367"/>
      <c r="M148" s="368"/>
      <c r="N148" s="369"/>
      <c r="O148" s="370"/>
      <c r="P148" s="371"/>
      <c r="Q148" s="374"/>
      <c r="R148" s="375"/>
      <c r="S148" s="376"/>
      <c r="T148" s="376"/>
      <c r="U148" s="376"/>
      <c r="V148" s="376"/>
      <c r="W148" s="376"/>
      <c r="X148" s="365"/>
      <c r="Y148" s="366"/>
      <c r="Z148" s="366"/>
      <c r="AA148" s="367"/>
      <c r="AB148" s="367"/>
      <c r="AC148" s="367"/>
      <c r="AD148" s="368"/>
      <c r="AE148" s="369"/>
      <c r="AF148" s="370"/>
      <c r="AG148" s="371"/>
      <c r="AH148" s="374"/>
      <c r="AI148" s="375"/>
      <c r="AJ148" s="376"/>
      <c r="AK148" s="376"/>
      <c r="AL148" s="376"/>
      <c r="AM148" s="376"/>
      <c r="AN148" s="376"/>
      <c r="AO148" s="365"/>
      <c r="AP148" s="366"/>
      <c r="AQ148" s="366"/>
      <c r="AR148" s="367"/>
      <c r="AS148" s="367"/>
      <c r="AT148" s="367"/>
      <c r="AU148" s="368"/>
      <c r="AV148" s="369"/>
      <c r="AW148" s="370"/>
      <c r="AX148" s="371"/>
      <c r="AY148" s="374"/>
      <c r="AZ148" s="375"/>
      <c r="BA148" s="376"/>
      <c r="BB148" s="376"/>
      <c r="BC148" s="376"/>
      <c r="BD148" s="376"/>
      <c r="BE148" s="376"/>
      <c r="BF148" s="365"/>
      <c r="BG148" s="366"/>
      <c r="BH148" s="366"/>
      <c r="BI148" s="367"/>
      <c r="BJ148" s="367"/>
      <c r="BK148" s="367"/>
      <c r="BL148" s="368"/>
      <c r="BM148" s="369"/>
      <c r="BN148" s="370"/>
      <c r="BO148" s="371"/>
      <c r="BP148" s="374"/>
      <c r="BQ148" s="375"/>
      <c r="BR148" s="376"/>
      <c r="BS148" s="376"/>
      <c r="BT148" s="376"/>
      <c r="BU148" s="376"/>
      <c r="BV148" s="376"/>
      <c r="BW148" s="365"/>
      <c r="BX148" s="366"/>
      <c r="BY148" s="366"/>
      <c r="BZ148" s="367"/>
      <c r="CA148" s="367"/>
      <c r="CB148" s="367"/>
      <c r="CC148" s="368"/>
      <c r="CD148" s="369"/>
      <c r="CE148" s="370"/>
      <c r="CF148" s="371"/>
      <c r="CG148" s="374"/>
      <c r="CH148" s="375"/>
      <c r="CI148" s="376"/>
      <c r="CJ148" s="376"/>
      <c r="CK148" s="376"/>
      <c r="CL148" s="376"/>
      <c r="CM148" s="376"/>
      <c r="CN148" s="365"/>
      <c r="CO148" s="366"/>
      <c r="CP148" s="366"/>
      <c r="CQ148" s="367"/>
      <c r="CR148" s="367"/>
      <c r="CS148" s="367"/>
      <c r="CT148" s="368"/>
      <c r="CU148" s="369"/>
      <c r="CV148" s="370"/>
      <c r="CW148" s="371"/>
      <c r="CX148" s="374"/>
      <c r="CY148" s="375"/>
      <c r="CZ148" s="376"/>
      <c r="DA148" s="376"/>
      <c r="DB148" s="376"/>
      <c r="DC148" s="376"/>
      <c r="DD148" s="376"/>
      <c r="DE148" s="365"/>
      <c r="DF148" s="366"/>
      <c r="DG148" s="366"/>
      <c r="DH148" s="367"/>
      <c r="DI148" s="367"/>
      <c r="DJ148" s="367"/>
      <c r="DK148" s="368"/>
      <c r="DL148" s="369"/>
      <c r="DM148" s="370"/>
      <c r="DN148" s="371"/>
      <c r="DO148" s="374"/>
      <c r="DP148" s="375"/>
      <c r="DQ148" s="376"/>
      <c r="DR148" s="376"/>
      <c r="DS148" s="376"/>
      <c r="DT148" s="376"/>
      <c r="DU148" s="376"/>
      <c r="DV148" s="365"/>
      <c r="DW148" s="366"/>
      <c r="DX148" s="366"/>
      <c r="DY148" s="367"/>
      <c r="DZ148" s="367"/>
      <c r="EA148" s="367"/>
      <c r="EB148" s="368"/>
      <c r="EC148" s="369"/>
      <c r="ED148" s="370"/>
      <c r="EE148" s="371"/>
      <c r="EF148" s="374"/>
      <c r="EG148" s="375"/>
      <c r="EH148" s="376"/>
      <c r="EI148" s="376"/>
      <c r="EJ148" s="376"/>
      <c r="EK148" s="376"/>
      <c r="EL148" s="376"/>
      <c r="EM148" s="365"/>
      <c r="EN148" s="366"/>
      <c r="EO148" s="366"/>
      <c r="EP148" s="367"/>
      <c r="EQ148" s="367"/>
      <c r="ER148" s="367"/>
      <c r="ES148" s="368"/>
      <c r="ET148" s="369"/>
      <c r="EU148" s="370"/>
      <c r="EV148" s="371"/>
      <c r="EW148" s="374"/>
      <c r="EX148" s="375"/>
      <c r="EY148" s="376"/>
      <c r="EZ148" s="376"/>
      <c r="FA148" s="376"/>
      <c r="FB148" s="376"/>
      <c r="FC148" s="376"/>
      <c r="FD148" s="365"/>
      <c r="FE148" s="366"/>
      <c r="FF148" s="366"/>
      <c r="FG148" s="367"/>
      <c r="FH148" s="367"/>
      <c r="FI148" s="367"/>
      <c r="FJ148" s="368"/>
      <c r="FK148" s="369"/>
      <c r="FL148" s="370"/>
      <c r="FM148" s="371"/>
      <c r="FN148" s="374"/>
      <c r="FO148" s="375"/>
    </row>
    <row r="149" spans="1:171" ht="12.6" customHeight="1">
      <c r="A149" s="174" t="s">
        <v>353</v>
      </c>
      <c r="B149" s="376"/>
      <c r="C149" s="376"/>
      <c r="D149" s="376"/>
      <c r="E149" s="376"/>
      <c r="F149" s="376"/>
      <c r="G149" s="377"/>
      <c r="H149" s="378"/>
      <c r="I149" s="378"/>
      <c r="J149" s="379"/>
      <c r="K149" s="379"/>
      <c r="L149" s="379"/>
      <c r="M149" s="380"/>
      <c r="N149" s="381"/>
      <c r="O149" s="382"/>
      <c r="P149" s="383"/>
      <c r="Q149" s="372"/>
      <c r="R149" s="373"/>
      <c r="S149" s="376"/>
      <c r="T149" s="376"/>
      <c r="U149" s="376"/>
      <c r="V149" s="376"/>
      <c r="W149" s="376"/>
      <c r="X149" s="377"/>
      <c r="Y149" s="378"/>
      <c r="Z149" s="378"/>
      <c r="AA149" s="379"/>
      <c r="AB149" s="379"/>
      <c r="AC149" s="379"/>
      <c r="AD149" s="380"/>
      <c r="AE149" s="381"/>
      <c r="AF149" s="382"/>
      <c r="AG149" s="383"/>
      <c r="AH149" s="372"/>
      <c r="AI149" s="373"/>
      <c r="AJ149" s="376"/>
      <c r="AK149" s="376"/>
      <c r="AL149" s="376"/>
      <c r="AM149" s="376"/>
      <c r="AN149" s="376"/>
      <c r="AO149" s="377"/>
      <c r="AP149" s="378"/>
      <c r="AQ149" s="378"/>
      <c r="AR149" s="379"/>
      <c r="AS149" s="379"/>
      <c r="AT149" s="379"/>
      <c r="AU149" s="380"/>
      <c r="AV149" s="381"/>
      <c r="AW149" s="382"/>
      <c r="AX149" s="383"/>
      <c r="AY149" s="372"/>
      <c r="AZ149" s="373"/>
      <c r="BA149" s="376"/>
      <c r="BB149" s="376"/>
      <c r="BC149" s="376"/>
      <c r="BD149" s="376"/>
      <c r="BE149" s="376"/>
      <c r="BF149" s="377"/>
      <c r="BG149" s="378"/>
      <c r="BH149" s="378"/>
      <c r="BI149" s="379"/>
      <c r="BJ149" s="379"/>
      <c r="BK149" s="379"/>
      <c r="BL149" s="380"/>
      <c r="BM149" s="381"/>
      <c r="BN149" s="382"/>
      <c r="BO149" s="383"/>
      <c r="BP149" s="372"/>
      <c r="BQ149" s="373"/>
      <c r="BR149" s="376"/>
      <c r="BS149" s="376"/>
      <c r="BT149" s="376"/>
      <c r="BU149" s="376"/>
      <c r="BV149" s="376"/>
      <c r="BW149" s="377"/>
      <c r="BX149" s="378"/>
      <c r="BY149" s="378"/>
      <c r="BZ149" s="379"/>
      <c r="CA149" s="379"/>
      <c r="CB149" s="379"/>
      <c r="CC149" s="380"/>
      <c r="CD149" s="381"/>
      <c r="CE149" s="382"/>
      <c r="CF149" s="383"/>
      <c r="CG149" s="372"/>
      <c r="CH149" s="373"/>
      <c r="CI149" s="376"/>
      <c r="CJ149" s="376"/>
      <c r="CK149" s="376"/>
      <c r="CL149" s="376"/>
      <c r="CM149" s="376"/>
      <c r="CN149" s="377"/>
      <c r="CO149" s="378"/>
      <c r="CP149" s="378"/>
      <c r="CQ149" s="379"/>
      <c r="CR149" s="379"/>
      <c r="CS149" s="379"/>
      <c r="CT149" s="380"/>
      <c r="CU149" s="381"/>
      <c r="CV149" s="382"/>
      <c r="CW149" s="383"/>
      <c r="CX149" s="372"/>
      <c r="CY149" s="373"/>
      <c r="CZ149" s="376"/>
      <c r="DA149" s="376"/>
      <c r="DB149" s="376"/>
      <c r="DC149" s="376"/>
      <c r="DD149" s="376"/>
      <c r="DE149" s="377"/>
      <c r="DF149" s="378"/>
      <c r="DG149" s="378"/>
      <c r="DH149" s="379"/>
      <c r="DI149" s="379"/>
      <c r="DJ149" s="379"/>
      <c r="DK149" s="380"/>
      <c r="DL149" s="381"/>
      <c r="DM149" s="382"/>
      <c r="DN149" s="383"/>
      <c r="DO149" s="372"/>
      <c r="DP149" s="373"/>
      <c r="DQ149" s="376"/>
      <c r="DR149" s="376"/>
      <c r="DS149" s="376"/>
      <c r="DT149" s="376"/>
      <c r="DU149" s="376"/>
      <c r="DV149" s="377"/>
      <c r="DW149" s="378"/>
      <c r="DX149" s="378"/>
      <c r="DY149" s="379"/>
      <c r="DZ149" s="379"/>
      <c r="EA149" s="379"/>
      <c r="EB149" s="380"/>
      <c r="EC149" s="381"/>
      <c r="ED149" s="382"/>
      <c r="EE149" s="383"/>
      <c r="EF149" s="372"/>
      <c r="EG149" s="373"/>
      <c r="EH149" s="376"/>
      <c r="EI149" s="376"/>
      <c r="EJ149" s="376"/>
      <c r="EK149" s="376"/>
      <c r="EL149" s="376"/>
      <c r="EM149" s="377"/>
      <c r="EN149" s="378"/>
      <c r="EO149" s="378"/>
      <c r="EP149" s="379"/>
      <c r="EQ149" s="379"/>
      <c r="ER149" s="379"/>
      <c r="ES149" s="380"/>
      <c r="ET149" s="381"/>
      <c r="EU149" s="382"/>
      <c r="EV149" s="383"/>
      <c r="EW149" s="372"/>
      <c r="EX149" s="373"/>
      <c r="EY149" s="376"/>
      <c r="EZ149" s="376"/>
      <c r="FA149" s="376"/>
      <c r="FB149" s="376"/>
      <c r="FC149" s="376"/>
      <c r="FD149" s="377"/>
      <c r="FE149" s="378"/>
      <c r="FF149" s="378"/>
      <c r="FG149" s="379"/>
      <c r="FH149" s="379"/>
      <c r="FI149" s="379"/>
      <c r="FJ149" s="380"/>
      <c r="FK149" s="381"/>
      <c r="FL149" s="382"/>
      <c r="FM149" s="383"/>
      <c r="FN149" s="372"/>
      <c r="FO149" s="373"/>
    </row>
    <row r="150" spans="1:171" ht="12.6" customHeight="1">
      <c r="A150" s="172" t="s">
        <v>334</v>
      </c>
      <c r="B150" s="376"/>
      <c r="C150" s="376"/>
      <c r="D150" s="376"/>
      <c r="E150" s="376"/>
      <c r="F150" s="376"/>
      <c r="G150" s="365"/>
      <c r="H150" s="366"/>
      <c r="I150" s="366"/>
      <c r="J150" s="367"/>
      <c r="K150" s="367"/>
      <c r="L150" s="367"/>
      <c r="M150" s="368"/>
      <c r="N150" s="369"/>
      <c r="O150" s="370"/>
      <c r="P150" s="371"/>
      <c r="Q150" s="374"/>
      <c r="R150" s="375"/>
      <c r="S150" s="376"/>
      <c r="T150" s="376"/>
      <c r="U150" s="376"/>
      <c r="V150" s="376"/>
      <c r="W150" s="376"/>
      <c r="X150" s="365"/>
      <c r="Y150" s="366"/>
      <c r="Z150" s="366"/>
      <c r="AA150" s="367"/>
      <c r="AB150" s="367"/>
      <c r="AC150" s="367"/>
      <c r="AD150" s="368"/>
      <c r="AE150" s="369"/>
      <c r="AF150" s="370"/>
      <c r="AG150" s="371"/>
      <c r="AH150" s="374"/>
      <c r="AI150" s="375"/>
      <c r="AJ150" s="376"/>
      <c r="AK150" s="376"/>
      <c r="AL150" s="376"/>
      <c r="AM150" s="376"/>
      <c r="AN150" s="376"/>
      <c r="AO150" s="365"/>
      <c r="AP150" s="366"/>
      <c r="AQ150" s="366"/>
      <c r="AR150" s="367"/>
      <c r="AS150" s="367"/>
      <c r="AT150" s="367"/>
      <c r="AU150" s="368"/>
      <c r="AV150" s="369"/>
      <c r="AW150" s="370"/>
      <c r="AX150" s="371"/>
      <c r="AY150" s="374"/>
      <c r="AZ150" s="375"/>
      <c r="BA150" s="376"/>
      <c r="BB150" s="376"/>
      <c r="BC150" s="376"/>
      <c r="BD150" s="376"/>
      <c r="BE150" s="376"/>
      <c r="BF150" s="365"/>
      <c r="BG150" s="366"/>
      <c r="BH150" s="366"/>
      <c r="BI150" s="367"/>
      <c r="BJ150" s="367"/>
      <c r="BK150" s="367"/>
      <c r="BL150" s="368"/>
      <c r="BM150" s="369"/>
      <c r="BN150" s="370"/>
      <c r="BO150" s="371"/>
      <c r="BP150" s="374"/>
      <c r="BQ150" s="375"/>
      <c r="BR150" s="376"/>
      <c r="BS150" s="376"/>
      <c r="BT150" s="376"/>
      <c r="BU150" s="376"/>
      <c r="BV150" s="376"/>
      <c r="BW150" s="365"/>
      <c r="BX150" s="366"/>
      <c r="BY150" s="366"/>
      <c r="BZ150" s="367"/>
      <c r="CA150" s="367"/>
      <c r="CB150" s="367"/>
      <c r="CC150" s="368"/>
      <c r="CD150" s="369"/>
      <c r="CE150" s="370"/>
      <c r="CF150" s="371"/>
      <c r="CG150" s="374"/>
      <c r="CH150" s="375"/>
      <c r="CI150" s="376"/>
      <c r="CJ150" s="376"/>
      <c r="CK150" s="376"/>
      <c r="CL150" s="376"/>
      <c r="CM150" s="376"/>
      <c r="CN150" s="365"/>
      <c r="CO150" s="366"/>
      <c r="CP150" s="366"/>
      <c r="CQ150" s="367"/>
      <c r="CR150" s="367"/>
      <c r="CS150" s="367"/>
      <c r="CT150" s="368"/>
      <c r="CU150" s="369"/>
      <c r="CV150" s="370"/>
      <c r="CW150" s="371"/>
      <c r="CX150" s="374"/>
      <c r="CY150" s="375"/>
      <c r="CZ150" s="376"/>
      <c r="DA150" s="376"/>
      <c r="DB150" s="376"/>
      <c r="DC150" s="376"/>
      <c r="DD150" s="376"/>
      <c r="DE150" s="365"/>
      <c r="DF150" s="366"/>
      <c r="DG150" s="366"/>
      <c r="DH150" s="367"/>
      <c r="DI150" s="367"/>
      <c r="DJ150" s="367"/>
      <c r="DK150" s="368"/>
      <c r="DL150" s="369"/>
      <c r="DM150" s="370"/>
      <c r="DN150" s="371"/>
      <c r="DO150" s="374"/>
      <c r="DP150" s="375"/>
      <c r="DQ150" s="376"/>
      <c r="DR150" s="376"/>
      <c r="DS150" s="376"/>
      <c r="DT150" s="376"/>
      <c r="DU150" s="376"/>
      <c r="DV150" s="365"/>
      <c r="DW150" s="366"/>
      <c r="DX150" s="366"/>
      <c r="DY150" s="367"/>
      <c r="DZ150" s="367"/>
      <c r="EA150" s="367"/>
      <c r="EB150" s="368"/>
      <c r="EC150" s="369"/>
      <c r="ED150" s="370"/>
      <c r="EE150" s="371"/>
      <c r="EF150" s="374"/>
      <c r="EG150" s="375"/>
      <c r="EH150" s="376"/>
      <c r="EI150" s="376"/>
      <c r="EJ150" s="376"/>
      <c r="EK150" s="376"/>
      <c r="EL150" s="376"/>
      <c r="EM150" s="365"/>
      <c r="EN150" s="366"/>
      <c r="EO150" s="366"/>
      <c r="EP150" s="367"/>
      <c r="EQ150" s="367"/>
      <c r="ER150" s="367"/>
      <c r="ES150" s="368"/>
      <c r="ET150" s="369"/>
      <c r="EU150" s="370"/>
      <c r="EV150" s="371"/>
      <c r="EW150" s="374"/>
      <c r="EX150" s="375"/>
      <c r="EY150" s="376"/>
      <c r="EZ150" s="376"/>
      <c r="FA150" s="376"/>
      <c r="FB150" s="376"/>
      <c r="FC150" s="376"/>
      <c r="FD150" s="365"/>
      <c r="FE150" s="366"/>
      <c r="FF150" s="366"/>
      <c r="FG150" s="367"/>
      <c r="FH150" s="367"/>
      <c r="FI150" s="367"/>
      <c r="FJ150" s="368"/>
      <c r="FK150" s="369"/>
      <c r="FL150" s="370"/>
      <c r="FM150" s="371"/>
      <c r="FN150" s="374"/>
      <c r="FO150" s="375"/>
    </row>
    <row r="151" spans="1:171" ht="12.6" customHeight="1">
      <c r="A151" s="174" t="s">
        <v>354</v>
      </c>
      <c r="B151" s="376"/>
      <c r="C151" s="376"/>
      <c r="D151" s="376"/>
      <c r="E151" s="376"/>
      <c r="F151" s="376"/>
      <c r="G151" s="377"/>
      <c r="H151" s="378"/>
      <c r="I151" s="378"/>
      <c r="J151" s="379"/>
      <c r="K151" s="379"/>
      <c r="L151" s="379"/>
      <c r="M151" s="380"/>
      <c r="N151" s="381"/>
      <c r="O151" s="382"/>
      <c r="P151" s="383"/>
      <c r="Q151" s="372"/>
      <c r="R151" s="373"/>
      <c r="S151" s="376"/>
      <c r="T151" s="376"/>
      <c r="U151" s="376"/>
      <c r="V151" s="376"/>
      <c r="W151" s="376"/>
      <c r="X151" s="377"/>
      <c r="Y151" s="378"/>
      <c r="Z151" s="378"/>
      <c r="AA151" s="379"/>
      <c r="AB151" s="379"/>
      <c r="AC151" s="379"/>
      <c r="AD151" s="380"/>
      <c r="AE151" s="381"/>
      <c r="AF151" s="382"/>
      <c r="AG151" s="383"/>
      <c r="AH151" s="372"/>
      <c r="AI151" s="373"/>
      <c r="AJ151" s="376"/>
      <c r="AK151" s="376"/>
      <c r="AL151" s="376"/>
      <c r="AM151" s="376"/>
      <c r="AN151" s="376"/>
      <c r="AO151" s="377"/>
      <c r="AP151" s="378"/>
      <c r="AQ151" s="378"/>
      <c r="AR151" s="379"/>
      <c r="AS151" s="379"/>
      <c r="AT151" s="379"/>
      <c r="AU151" s="380"/>
      <c r="AV151" s="381"/>
      <c r="AW151" s="382"/>
      <c r="AX151" s="383"/>
      <c r="AY151" s="372"/>
      <c r="AZ151" s="373"/>
      <c r="BA151" s="376"/>
      <c r="BB151" s="376"/>
      <c r="BC151" s="376"/>
      <c r="BD151" s="376"/>
      <c r="BE151" s="376"/>
      <c r="BF151" s="377"/>
      <c r="BG151" s="378"/>
      <c r="BH151" s="378"/>
      <c r="BI151" s="379"/>
      <c r="BJ151" s="379"/>
      <c r="BK151" s="379"/>
      <c r="BL151" s="380"/>
      <c r="BM151" s="381"/>
      <c r="BN151" s="382"/>
      <c r="BO151" s="383"/>
      <c r="BP151" s="372"/>
      <c r="BQ151" s="373"/>
      <c r="BR151" s="376"/>
      <c r="BS151" s="376"/>
      <c r="BT151" s="376"/>
      <c r="BU151" s="376"/>
      <c r="BV151" s="376"/>
      <c r="BW151" s="377"/>
      <c r="BX151" s="378"/>
      <c r="BY151" s="378"/>
      <c r="BZ151" s="379"/>
      <c r="CA151" s="379"/>
      <c r="CB151" s="379"/>
      <c r="CC151" s="380"/>
      <c r="CD151" s="381"/>
      <c r="CE151" s="382"/>
      <c r="CF151" s="383"/>
      <c r="CG151" s="372"/>
      <c r="CH151" s="373"/>
      <c r="CI151" s="376"/>
      <c r="CJ151" s="376"/>
      <c r="CK151" s="376"/>
      <c r="CL151" s="376"/>
      <c r="CM151" s="376"/>
      <c r="CN151" s="377"/>
      <c r="CO151" s="378"/>
      <c r="CP151" s="378"/>
      <c r="CQ151" s="379"/>
      <c r="CR151" s="379"/>
      <c r="CS151" s="379"/>
      <c r="CT151" s="380"/>
      <c r="CU151" s="381"/>
      <c r="CV151" s="382"/>
      <c r="CW151" s="383"/>
      <c r="CX151" s="372"/>
      <c r="CY151" s="373"/>
      <c r="CZ151" s="376"/>
      <c r="DA151" s="376"/>
      <c r="DB151" s="376"/>
      <c r="DC151" s="376"/>
      <c r="DD151" s="376"/>
      <c r="DE151" s="377"/>
      <c r="DF151" s="378"/>
      <c r="DG151" s="378"/>
      <c r="DH151" s="379"/>
      <c r="DI151" s="379"/>
      <c r="DJ151" s="379"/>
      <c r="DK151" s="380"/>
      <c r="DL151" s="381"/>
      <c r="DM151" s="382"/>
      <c r="DN151" s="383"/>
      <c r="DO151" s="372"/>
      <c r="DP151" s="373"/>
      <c r="DQ151" s="376"/>
      <c r="DR151" s="376"/>
      <c r="DS151" s="376"/>
      <c r="DT151" s="376"/>
      <c r="DU151" s="376"/>
      <c r="DV151" s="377"/>
      <c r="DW151" s="378"/>
      <c r="DX151" s="378"/>
      <c r="DY151" s="379"/>
      <c r="DZ151" s="379"/>
      <c r="EA151" s="379"/>
      <c r="EB151" s="380"/>
      <c r="EC151" s="381"/>
      <c r="ED151" s="382"/>
      <c r="EE151" s="383"/>
      <c r="EF151" s="372"/>
      <c r="EG151" s="373"/>
      <c r="EH151" s="376"/>
      <c r="EI151" s="376"/>
      <c r="EJ151" s="376"/>
      <c r="EK151" s="376"/>
      <c r="EL151" s="376"/>
      <c r="EM151" s="377"/>
      <c r="EN151" s="378"/>
      <c r="EO151" s="378"/>
      <c r="EP151" s="379"/>
      <c r="EQ151" s="379"/>
      <c r="ER151" s="379"/>
      <c r="ES151" s="380"/>
      <c r="ET151" s="381"/>
      <c r="EU151" s="382"/>
      <c r="EV151" s="383"/>
      <c r="EW151" s="372"/>
      <c r="EX151" s="373"/>
      <c r="EY151" s="376"/>
      <c r="EZ151" s="376"/>
      <c r="FA151" s="376"/>
      <c r="FB151" s="376"/>
      <c r="FC151" s="376"/>
      <c r="FD151" s="377"/>
      <c r="FE151" s="378"/>
      <c r="FF151" s="378"/>
      <c r="FG151" s="379"/>
      <c r="FH151" s="379"/>
      <c r="FI151" s="379"/>
      <c r="FJ151" s="380"/>
      <c r="FK151" s="381"/>
      <c r="FL151" s="382"/>
      <c r="FM151" s="383"/>
      <c r="FN151" s="372"/>
      <c r="FO151" s="373"/>
    </row>
    <row r="152" spans="1:171" ht="12.6" customHeight="1">
      <c r="A152" s="172" t="s">
        <v>355</v>
      </c>
      <c r="B152" s="376"/>
      <c r="C152" s="376"/>
      <c r="D152" s="376"/>
      <c r="E152" s="376"/>
      <c r="F152" s="376"/>
      <c r="G152" s="365"/>
      <c r="H152" s="366"/>
      <c r="I152" s="366"/>
      <c r="J152" s="367"/>
      <c r="K152" s="367"/>
      <c r="L152" s="367"/>
      <c r="M152" s="368"/>
      <c r="N152" s="369"/>
      <c r="O152" s="370"/>
      <c r="P152" s="371"/>
      <c r="Q152" s="374"/>
      <c r="R152" s="375"/>
      <c r="S152" s="376"/>
      <c r="T152" s="376"/>
      <c r="U152" s="376"/>
      <c r="V152" s="376"/>
      <c r="W152" s="376"/>
      <c r="X152" s="365"/>
      <c r="Y152" s="366"/>
      <c r="Z152" s="366"/>
      <c r="AA152" s="367"/>
      <c r="AB152" s="367"/>
      <c r="AC152" s="367"/>
      <c r="AD152" s="368"/>
      <c r="AE152" s="369"/>
      <c r="AF152" s="370"/>
      <c r="AG152" s="371"/>
      <c r="AH152" s="374"/>
      <c r="AI152" s="375"/>
      <c r="AJ152" s="376"/>
      <c r="AK152" s="376"/>
      <c r="AL152" s="376"/>
      <c r="AM152" s="376"/>
      <c r="AN152" s="376"/>
      <c r="AO152" s="365"/>
      <c r="AP152" s="366"/>
      <c r="AQ152" s="366"/>
      <c r="AR152" s="367"/>
      <c r="AS152" s="367"/>
      <c r="AT152" s="367"/>
      <c r="AU152" s="368"/>
      <c r="AV152" s="369"/>
      <c r="AW152" s="370"/>
      <c r="AX152" s="371"/>
      <c r="AY152" s="374"/>
      <c r="AZ152" s="375"/>
      <c r="BA152" s="376"/>
      <c r="BB152" s="376"/>
      <c r="BC152" s="376"/>
      <c r="BD152" s="376"/>
      <c r="BE152" s="376"/>
      <c r="BF152" s="365"/>
      <c r="BG152" s="366"/>
      <c r="BH152" s="366"/>
      <c r="BI152" s="367"/>
      <c r="BJ152" s="367"/>
      <c r="BK152" s="367"/>
      <c r="BL152" s="368"/>
      <c r="BM152" s="369"/>
      <c r="BN152" s="370"/>
      <c r="BO152" s="371"/>
      <c r="BP152" s="374"/>
      <c r="BQ152" s="375"/>
      <c r="BR152" s="376"/>
      <c r="BS152" s="376"/>
      <c r="BT152" s="376"/>
      <c r="BU152" s="376"/>
      <c r="BV152" s="376"/>
      <c r="BW152" s="365"/>
      <c r="BX152" s="366"/>
      <c r="BY152" s="366"/>
      <c r="BZ152" s="367"/>
      <c r="CA152" s="367"/>
      <c r="CB152" s="367"/>
      <c r="CC152" s="368"/>
      <c r="CD152" s="369"/>
      <c r="CE152" s="370"/>
      <c r="CF152" s="371"/>
      <c r="CG152" s="374"/>
      <c r="CH152" s="375"/>
      <c r="CI152" s="376"/>
      <c r="CJ152" s="376"/>
      <c r="CK152" s="376"/>
      <c r="CL152" s="376"/>
      <c r="CM152" s="376"/>
      <c r="CN152" s="365"/>
      <c r="CO152" s="366"/>
      <c r="CP152" s="366"/>
      <c r="CQ152" s="367"/>
      <c r="CR152" s="367"/>
      <c r="CS152" s="367"/>
      <c r="CT152" s="368"/>
      <c r="CU152" s="369"/>
      <c r="CV152" s="370"/>
      <c r="CW152" s="371"/>
      <c r="CX152" s="374"/>
      <c r="CY152" s="375"/>
      <c r="CZ152" s="376"/>
      <c r="DA152" s="376"/>
      <c r="DB152" s="376"/>
      <c r="DC152" s="376"/>
      <c r="DD152" s="376"/>
      <c r="DE152" s="365"/>
      <c r="DF152" s="366"/>
      <c r="DG152" s="366"/>
      <c r="DH152" s="367"/>
      <c r="DI152" s="367"/>
      <c r="DJ152" s="367"/>
      <c r="DK152" s="368"/>
      <c r="DL152" s="369"/>
      <c r="DM152" s="370"/>
      <c r="DN152" s="371"/>
      <c r="DO152" s="374"/>
      <c r="DP152" s="375"/>
      <c r="DQ152" s="376"/>
      <c r="DR152" s="376"/>
      <c r="DS152" s="376"/>
      <c r="DT152" s="376"/>
      <c r="DU152" s="376"/>
      <c r="DV152" s="365"/>
      <c r="DW152" s="366"/>
      <c r="DX152" s="366"/>
      <c r="DY152" s="367"/>
      <c r="DZ152" s="367"/>
      <c r="EA152" s="367"/>
      <c r="EB152" s="368"/>
      <c r="EC152" s="369"/>
      <c r="ED152" s="370"/>
      <c r="EE152" s="371"/>
      <c r="EF152" s="374"/>
      <c r="EG152" s="375"/>
      <c r="EH152" s="376"/>
      <c r="EI152" s="376"/>
      <c r="EJ152" s="376"/>
      <c r="EK152" s="376"/>
      <c r="EL152" s="376"/>
      <c r="EM152" s="365"/>
      <c r="EN152" s="366"/>
      <c r="EO152" s="366"/>
      <c r="EP152" s="367"/>
      <c r="EQ152" s="367"/>
      <c r="ER152" s="367"/>
      <c r="ES152" s="368"/>
      <c r="ET152" s="369"/>
      <c r="EU152" s="370"/>
      <c r="EV152" s="371"/>
      <c r="EW152" s="374"/>
      <c r="EX152" s="375"/>
      <c r="EY152" s="376"/>
      <c r="EZ152" s="376"/>
      <c r="FA152" s="376"/>
      <c r="FB152" s="376"/>
      <c r="FC152" s="376"/>
      <c r="FD152" s="365"/>
      <c r="FE152" s="366"/>
      <c r="FF152" s="366"/>
      <c r="FG152" s="367"/>
      <c r="FH152" s="367"/>
      <c r="FI152" s="367"/>
      <c r="FJ152" s="368"/>
      <c r="FK152" s="369"/>
      <c r="FL152" s="370"/>
      <c r="FM152" s="371"/>
      <c r="FN152" s="374"/>
      <c r="FO152" s="375"/>
    </row>
    <row r="153" spans="1:171" ht="12.6" customHeight="1">
      <c r="A153" s="174" t="s">
        <v>356</v>
      </c>
      <c r="B153" s="376"/>
      <c r="C153" s="376"/>
      <c r="D153" s="376"/>
      <c r="E153" s="376"/>
      <c r="F153" s="376"/>
      <c r="G153" s="377"/>
      <c r="H153" s="378"/>
      <c r="I153" s="378"/>
      <c r="J153" s="379"/>
      <c r="K153" s="379"/>
      <c r="L153" s="379"/>
      <c r="M153" s="380"/>
      <c r="N153" s="381"/>
      <c r="O153" s="382"/>
      <c r="P153" s="383"/>
      <c r="Q153" s="372"/>
      <c r="R153" s="373"/>
      <c r="S153" s="376"/>
      <c r="T153" s="376"/>
      <c r="U153" s="376"/>
      <c r="V153" s="376"/>
      <c r="W153" s="376"/>
      <c r="X153" s="377"/>
      <c r="Y153" s="378"/>
      <c r="Z153" s="378"/>
      <c r="AA153" s="379"/>
      <c r="AB153" s="379"/>
      <c r="AC153" s="379"/>
      <c r="AD153" s="380"/>
      <c r="AE153" s="381"/>
      <c r="AF153" s="382"/>
      <c r="AG153" s="383"/>
      <c r="AH153" s="372"/>
      <c r="AI153" s="373"/>
      <c r="AJ153" s="376"/>
      <c r="AK153" s="376"/>
      <c r="AL153" s="376"/>
      <c r="AM153" s="376"/>
      <c r="AN153" s="376"/>
      <c r="AO153" s="377"/>
      <c r="AP153" s="378"/>
      <c r="AQ153" s="378"/>
      <c r="AR153" s="379"/>
      <c r="AS153" s="379"/>
      <c r="AT153" s="379"/>
      <c r="AU153" s="380"/>
      <c r="AV153" s="381"/>
      <c r="AW153" s="382"/>
      <c r="AX153" s="383"/>
      <c r="AY153" s="372"/>
      <c r="AZ153" s="373"/>
      <c r="BA153" s="376"/>
      <c r="BB153" s="376"/>
      <c r="BC153" s="376"/>
      <c r="BD153" s="376"/>
      <c r="BE153" s="376"/>
      <c r="BF153" s="377"/>
      <c r="BG153" s="378"/>
      <c r="BH153" s="378"/>
      <c r="BI153" s="379"/>
      <c r="BJ153" s="379"/>
      <c r="BK153" s="379"/>
      <c r="BL153" s="380"/>
      <c r="BM153" s="381"/>
      <c r="BN153" s="382"/>
      <c r="BO153" s="383"/>
      <c r="BP153" s="372"/>
      <c r="BQ153" s="373"/>
      <c r="BR153" s="376"/>
      <c r="BS153" s="376"/>
      <c r="BT153" s="376"/>
      <c r="BU153" s="376"/>
      <c r="BV153" s="376"/>
      <c r="BW153" s="377"/>
      <c r="BX153" s="378"/>
      <c r="BY153" s="378"/>
      <c r="BZ153" s="379"/>
      <c r="CA153" s="379"/>
      <c r="CB153" s="379"/>
      <c r="CC153" s="380"/>
      <c r="CD153" s="381"/>
      <c r="CE153" s="382"/>
      <c r="CF153" s="383"/>
      <c r="CG153" s="372"/>
      <c r="CH153" s="373"/>
      <c r="CI153" s="376"/>
      <c r="CJ153" s="376"/>
      <c r="CK153" s="376"/>
      <c r="CL153" s="376"/>
      <c r="CM153" s="376"/>
      <c r="CN153" s="377"/>
      <c r="CO153" s="378"/>
      <c r="CP153" s="378"/>
      <c r="CQ153" s="379"/>
      <c r="CR153" s="379"/>
      <c r="CS153" s="379"/>
      <c r="CT153" s="380"/>
      <c r="CU153" s="381"/>
      <c r="CV153" s="382"/>
      <c r="CW153" s="383"/>
      <c r="CX153" s="372"/>
      <c r="CY153" s="373"/>
      <c r="CZ153" s="376"/>
      <c r="DA153" s="376"/>
      <c r="DB153" s="376"/>
      <c r="DC153" s="376"/>
      <c r="DD153" s="376"/>
      <c r="DE153" s="377"/>
      <c r="DF153" s="378"/>
      <c r="DG153" s="378"/>
      <c r="DH153" s="379"/>
      <c r="DI153" s="379"/>
      <c r="DJ153" s="379"/>
      <c r="DK153" s="380"/>
      <c r="DL153" s="381"/>
      <c r="DM153" s="382"/>
      <c r="DN153" s="383"/>
      <c r="DO153" s="372"/>
      <c r="DP153" s="373"/>
      <c r="DQ153" s="376"/>
      <c r="DR153" s="376"/>
      <c r="DS153" s="376"/>
      <c r="DT153" s="376"/>
      <c r="DU153" s="376"/>
      <c r="DV153" s="377"/>
      <c r="DW153" s="378"/>
      <c r="DX153" s="378"/>
      <c r="DY153" s="379"/>
      <c r="DZ153" s="379"/>
      <c r="EA153" s="379"/>
      <c r="EB153" s="380"/>
      <c r="EC153" s="381"/>
      <c r="ED153" s="382"/>
      <c r="EE153" s="383"/>
      <c r="EF153" s="372"/>
      <c r="EG153" s="373"/>
      <c r="EH153" s="376"/>
      <c r="EI153" s="376"/>
      <c r="EJ153" s="376"/>
      <c r="EK153" s="376"/>
      <c r="EL153" s="376"/>
      <c r="EM153" s="377"/>
      <c r="EN153" s="378"/>
      <c r="EO153" s="378"/>
      <c r="EP153" s="379"/>
      <c r="EQ153" s="379"/>
      <c r="ER153" s="379"/>
      <c r="ES153" s="380"/>
      <c r="ET153" s="381"/>
      <c r="EU153" s="382"/>
      <c r="EV153" s="383"/>
      <c r="EW153" s="372"/>
      <c r="EX153" s="373"/>
      <c r="EY153" s="376"/>
      <c r="EZ153" s="376"/>
      <c r="FA153" s="376"/>
      <c r="FB153" s="376"/>
      <c r="FC153" s="376"/>
      <c r="FD153" s="377"/>
      <c r="FE153" s="378"/>
      <c r="FF153" s="378"/>
      <c r="FG153" s="379"/>
      <c r="FH153" s="379"/>
      <c r="FI153" s="379"/>
      <c r="FJ153" s="380"/>
      <c r="FK153" s="381"/>
      <c r="FL153" s="382"/>
      <c r="FM153" s="383"/>
      <c r="FN153" s="372"/>
      <c r="FO153" s="373"/>
    </row>
    <row r="154" spans="1:171" ht="12.6" customHeight="1">
      <c r="A154" s="172" t="s">
        <v>334</v>
      </c>
      <c r="B154" s="376"/>
      <c r="C154" s="376"/>
      <c r="D154" s="376"/>
      <c r="E154" s="376"/>
      <c r="F154" s="376"/>
      <c r="G154" s="365"/>
      <c r="H154" s="366"/>
      <c r="I154" s="366"/>
      <c r="J154" s="367"/>
      <c r="K154" s="367"/>
      <c r="L154" s="367"/>
      <c r="M154" s="368"/>
      <c r="N154" s="369"/>
      <c r="O154" s="370"/>
      <c r="P154" s="371"/>
      <c r="Q154" s="374"/>
      <c r="R154" s="375"/>
      <c r="S154" s="376"/>
      <c r="T154" s="376"/>
      <c r="U154" s="376"/>
      <c r="V154" s="376"/>
      <c r="W154" s="376"/>
      <c r="X154" s="365"/>
      <c r="Y154" s="366"/>
      <c r="Z154" s="366"/>
      <c r="AA154" s="367"/>
      <c r="AB154" s="367"/>
      <c r="AC154" s="367"/>
      <c r="AD154" s="368"/>
      <c r="AE154" s="369"/>
      <c r="AF154" s="370"/>
      <c r="AG154" s="371"/>
      <c r="AH154" s="374"/>
      <c r="AI154" s="375"/>
      <c r="AJ154" s="376"/>
      <c r="AK154" s="376"/>
      <c r="AL154" s="376"/>
      <c r="AM154" s="376"/>
      <c r="AN154" s="376"/>
      <c r="AO154" s="365"/>
      <c r="AP154" s="366"/>
      <c r="AQ154" s="366"/>
      <c r="AR154" s="367"/>
      <c r="AS154" s="367"/>
      <c r="AT154" s="367"/>
      <c r="AU154" s="368"/>
      <c r="AV154" s="369"/>
      <c r="AW154" s="370"/>
      <c r="AX154" s="371"/>
      <c r="AY154" s="374"/>
      <c r="AZ154" s="375"/>
      <c r="BA154" s="376"/>
      <c r="BB154" s="376"/>
      <c r="BC154" s="376"/>
      <c r="BD154" s="376"/>
      <c r="BE154" s="376"/>
      <c r="BF154" s="365"/>
      <c r="BG154" s="366"/>
      <c r="BH154" s="366"/>
      <c r="BI154" s="367"/>
      <c r="BJ154" s="367"/>
      <c r="BK154" s="367"/>
      <c r="BL154" s="368"/>
      <c r="BM154" s="369"/>
      <c r="BN154" s="370"/>
      <c r="BO154" s="371"/>
      <c r="BP154" s="374"/>
      <c r="BQ154" s="375"/>
      <c r="BR154" s="376"/>
      <c r="BS154" s="376"/>
      <c r="BT154" s="376"/>
      <c r="BU154" s="376"/>
      <c r="BV154" s="376"/>
      <c r="BW154" s="365"/>
      <c r="BX154" s="366"/>
      <c r="BY154" s="366"/>
      <c r="BZ154" s="367"/>
      <c r="CA154" s="367"/>
      <c r="CB154" s="367"/>
      <c r="CC154" s="368"/>
      <c r="CD154" s="369"/>
      <c r="CE154" s="370"/>
      <c r="CF154" s="371"/>
      <c r="CG154" s="374"/>
      <c r="CH154" s="375"/>
      <c r="CI154" s="376"/>
      <c r="CJ154" s="376"/>
      <c r="CK154" s="376"/>
      <c r="CL154" s="376"/>
      <c r="CM154" s="376"/>
      <c r="CN154" s="365"/>
      <c r="CO154" s="366"/>
      <c r="CP154" s="366"/>
      <c r="CQ154" s="367"/>
      <c r="CR154" s="367"/>
      <c r="CS154" s="367"/>
      <c r="CT154" s="368"/>
      <c r="CU154" s="369"/>
      <c r="CV154" s="370"/>
      <c r="CW154" s="371"/>
      <c r="CX154" s="374"/>
      <c r="CY154" s="375"/>
      <c r="CZ154" s="376"/>
      <c r="DA154" s="376"/>
      <c r="DB154" s="376"/>
      <c r="DC154" s="376"/>
      <c r="DD154" s="376"/>
      <c r="DE154" s="365"/>
      <c r="DF154" s="366"/>
      <c r="DG154" s="366"/>
      <c r="DH154" s="367"/>
      <c r="DI154" s="367"/>
      <c r="DJ154" s="367"/>
      <c r="DK154" s="368"/>
      <c r="DL154" s="369"/>
      <c r="DM154" s="370"/>
      <c r="DN154" s="371"/>
      <c r="DO154" s="374"/>
      <c r="DP154" s="375"/>
      <c r="DQ154" s="376"/>
      <c r="DR154" s="376"/>
      <c r="DS154" s="376"/>
      <c r="DT154" s="376"/>
      <c r="DU154" s="376"/>
      <c r="DV154" s="365"/>
      <c r="DW154" s="366"/>
      <c r="DX154" s="366"/>
      <c r="DY154" s="367"/>
      <c r="DZ154" s="367"/>
      <c r="EA154" s="367"/>
      <c r="EB154" s="368"/>
      <c r="EC154" s="369"/>
      <c r="ED154" s="370"/>
      <c r="EE154" s="371"/>
      <c r="EF154" s="374"/>
      <c r="EG154" s="375"/>
      <c r="EH154" s="376"/>
      <c r="EI154" s="376"/>
      <c r="EJ154" s="376"/>
      <c r="EK154" s="376"/>
      <c r="EL154" s="376"/>
      <c r="EM154" s="365"/>
      <c r="EN154" s="366"/>
      <c r="EO154" s="366"/>
      <c r="EP154" s="367"/>
      <c r="EQ154" s="367"/>
      <c r="ER154" s="367"/>
      <c r="ES154" s="368"/>
      <c r="ET154" s="369"/>
      <c r="EU154" s="370"/>
      <c r="EV154" s="371"/>
      <c r="EW154" s="374"/>
      <c r="EX154" s="375"/>
      <c r="EY154" s="376"/>
      <c r="EZ154" s="376"/>
      <c r="FA154" s="376"/>
      <c r="FB154" s="376"/>
      <c r="FC154" s="376"/>
      <c r="FD154" s="365"/>
      <c r="FE154" s="366"/>
      <c r="FF154" s="366"/>
      <c r="FG154" s="367"/>
      <c r="FH154" s="367"/>
      <c r="FI154" s="367"/>
      <c r="FJ154" s="368"/>
      <c r="FK154" s="369"/>
      <c r="FL154" s="370"/>
      <c r="FM154" s="371"/>
      <c r="FN154" s="374"/>
      <c r="FO154" s="375"/>
    </row>
    <row r="155" spans="1:171" ht="12.6" customHeight="1">
      <c r="A155" s="174" t="s">
        <v>357</v>
      </c>
      <c r="B155" s="376"/>
      <c r="C155" s="376"/>
      <c r="D155" s="376"/>
      <c r="E155" s="376"/>
      <c r="F155" s="376"/>
      <c r="G155" s="377"/>
      <c r="H155" s="378"/>
      <c r="I155" s="378"/>
      <c r="J155" s="379"/>
      <c r="K155" s="379"/>
      <c r="L155" s="379"/>
      <c r="M155" s="380"/>
      <c r="N155" s="381"/>
      <c r="O155" s="382"/>
      <c r="P155" s="383"/>
      <c r="Q155" s="372"/>
      <c r="R155" s="373"/>
      <c r="S155" s="376"/>
      <c r="T155" s="376"/>
      <c r="U155" s="376"/>
      <c r="V155" s="376"/>
      <c r="W155" s="376"/>
      <c r="X155" s="377"/>
      <c r="Y155" s="378"/>
      <c r="Z155" s="378"/>
      <c r="AA155" s="379"/>
      <c r="AB155" s="379"/>
      <c r="AC155" s="379"/>
      <c r="AD155" s="380"/>
      <c r="AE155" s="381"/>
      <c r="AF155" s="382"/>
      <c r="AG155" s="383"/>
      <c r="AH155" s="372"/>
      <c r="AI155" s="373"/>
      <c r="AJ155" s="376"/>
      <c r="AK155" s="376"/>
      <c r="AL155" s="376"/>
      <c r="AM155" s="376"/>
      <c r="AN155" s="376"/>
      <c r="AO155" s="377"/>
      <c r="AP155" s="378"/>
      <c r="AQ155" s="378"/>
      <c r="AR155" s="379"/>
      <c r="AS155" s="379"/>
      <c r="AT155" s="379"/>
      <c r="AU155" s="380"/>
      <c r="AV155" s="381"/>
      <c r="AW155" s="382"/>
      <c r="AX155" s="383"/>
      <c r="AY155" s="372"/>
      <c r="AZ155" s="373"/>
      <c r="BA155" s="376"/>
      <c r="BB155" s="376"/>
      <c r="BC155" s="376"/>
      <c r="BD155" s="376"/>
      <c r="BE155" s="376"/>
      <c r="BF155" s="377"/>
      <c r="BG155" s="378"/>
      <c r="BH155" s="378"/>
      <c r="BI155" s="379"/>
      <c r="BJ155" s="379"/>
      <c r="BK155" s="379"/>
      <c r="BL155" s="380"/>
      <c r="BM155" s="381"/>
      <c r="BN155" s="382"/>
      <c r="BO155" s="383"/>
      <c r="BP155" s="372"/>
      <c r="BQ155" s="373"/>
      <c r="BR155" s="376"/>
      <c r="BS155" s="376"/>
      <c r="BT155" s="376"/>
      <c r="BU155" s="376"/>
      <c r="BV155" s="376"/>
      <c r="BW155" s="377"/>
      <c r="BX155" s="378"/>
      <c r="BY155" s="378"/>
      <c r="BZ155" s="379"/>
      <c r="CA155" s="379"/>
      <c r="CB155" s="379"/>
      <c r="CC155" s="380"/>
      <c r="CD155" s="381"/>
      <c r="CE155" s="382"/>
      <c r="CF155" s="383"/>
      <c r="CG155" s="372"/>
      <c r="CH155" s="373"/>
      <c r="CI155" s="376"/>
      <c r="CJ155" s="376"/>
      <c r="CK155" s="376"/>
      <c r="CL155" s="376"/>
      <c r="CM155" s="376"/>
      <c r="CN155" s="377"/>
      <c r="CO155" s="378"/>
      <c r="CP155" s="378"/>
      <c r="CQ155" s="379"/>
      <c r="CR155" s="379"/>
      <c r="CS155" s="379"/>
      <c r="CT155" s="380"/>
      <c r="CU155" s="381"/>
      <c r="CV155" s="382"/>
      <c r="CW155" s="383"/>
      <c r="CX155" s="372"/>
      <c r="CY155" s="373"/>
      <c r="CZ155" s="376"/>
      <c r="DA155" s="376"/>
      <c r="DB155" s="376"/>
      <c r="DC155" s="376"/>
      <c r="DD155" s="376"/>
      <c r="DE155" s="377"/>
      <c r="DF155" s="378"/>
      <c r="DG155" s="378"/>
      <c r="DH155" s="379"/>
      <c r="DI155" s="379"/>
      <c r="DJ155" s="379"/>
      <c r="DK155" s="380"/>
      <c r="DL155" s="381"/>
      <c r="DM155" s="382"/>
      <c r="DN155" s="383"/>
      <c r="DO155" s="372"/>
      <c r="DP155" s="373"/>
      <c r="DQ155" s="376"/>
      <c r="DR155" s="376"/>
      <c r="DS155" s="376"/>
      <c r="DT155" s="376"/>
      <c r="DU155" s="376"/>
      <c r="DV155" s="377"/>
      <c r="DW155" s="378"/>
      <c r="DX155" s="378"/>
      <c r="DY155" s="379"/>
      <c r="DZ155" s="379"/>
      <c r="EA155" s="379"/>
      <c r="EB155" s="380"/>
      <c r="EC155" s="381"/>
      <c r="ED155" s="382"/>
      <c r="EE155" s="383"/>
      <c r="EF155" s="372"/>
      <c r="EG155" s="373"/>
      <c r="EH155" s="376"/>
      <c r="EI155" s="376"/>
      <c r="EJ155" s="376"/>
      <c r="EK155" s="376"/>
      <c r="EL155" s="376"/>
      <c r="EM155" s="377"/>
      <c r="EN155" s="378"/>
      <c r="EO155" s="378"/>
      <c r="EP155" s="379"/>
      <c r="EQ155" s="379"/>
      <c r="ER155" s="379"/>
      <c r="ES155" s="380"/>
      <c r="ET155" s="381"/>
      <c r="EU155" s="382"/>
      <c r="EV155" s="383"/>
      <c r="EW155" s="372"/>
      <c r="EX155" s="373"/>
      <c r="EY155" s="376"/>
      <c r="EZ155" s="376"/>
      <c r="FA155" s="376"/>
      <c r="FB155" s="376"/>
      <c r="FC155" s="376"/>
      <c r="FD155" s="377"/>
      <c r="FE155" s="378"/>
      <c r="FF155" s="378"/>
      <c r="FG155" s="379"/>
      <c r="FH155" s="379"/>
      <c r="FI155" s="379"/>
      <c r="FJ155" s="380"/>
      <c r="FK155" s="381"/>
      <c r="FL155" s="382"/>
      <c r="FM155" s="383"/>
      <c r="FN155" s="372"/>
      <c r="FO155" s="373"/>
    </row>
    <row r="156" spans="1:171" ht="12.6" customHeight="1">
      <c r="A156" s="172" t="s">
        <v>327</v>
      </c>
      <c r="B156" s="376"/>
      <c r="C156" s="376"/>
      <c r="D156" s="376"/>
      <c r="E156" s="376"/>
      <c r="F156" s="376"/>
      <c r="G156" s="365"/>
      <c r="H156" s="366"/>
      <c r="I156" s="366"/>
      <c r="J156" s="367"/>
      <c r="K156" s="367"/>
      <c r="L156" s="367"/>
      <c r="M156" s="368"/>
      <c r="N156" s="369"/>
      <c r="O156" s="370"/>
      <c r="P156" s="371"/>
      <c r="Q156" s="374"/>
      <c r="R156" s="375"/>
      <c r="S156" s="376"/>
      <c r="T156" s="376"/>
      <c r="U156" s="376"/>
      <c r="V156" s="376"/>
      <c r="W156" s="376"/>
      <c r="X156" s="365"/>
      <c r="Y156" s="366"/>
      <c r="Z156" s="366"/>
      <c r="AA156" s="367"/>
      <c r="AB156" s="367"/>
      <c r="AC156" s="367"/>
      <c r="AD156" s="368"/>
      <c r="AE156" s="369"/>
      <c r="AF156" s="370"/>
      <c r="AG156" s="371"/>
      <c r="AH156" s="374"/>
      <c r="AI156" s="375"/>
      <c r="AJ156" s="376"/>
      <c r="AK156" s="376"/>
      <c r="AL156" s="376"/>
      <c r="AM156" s="376"/>
      <c r="AN156" s="376"/>
      <c r="AO156" s="365"/>
      <c r="AP156" s="366"/>
      <c r="AQ156" s="366"/>
      <c r="AR156" s="367"/>
      <c r="AS156" s="367"/>
      <c r="AT156" s="367"/>
      <c r="AU156" s="368"/>
      <c r="AV156" s="369"/>
      <c r="AW156" s="370"/>
      <c r="AX156" s="371"/>
      <c r="AY156" s="374"/>
      <c r="AZ156" s="375"/>
      <c r="BA156" s="376"/>
      <c r="BB156" s="376"/>
      <c r="BC156" s="376"/>
      <c r="BD156" s="376"/>
      <c r="BE156" s="376"/>
      <c r="BF156" s="365"/>
      <c r="BG156" s="366"/>
      <c r="BH156" s="366"/>
      <c r="BI156" s="367"/>
      <c r="BJ156" s="367"/>
      <c r="BK156" s="367"/>
      <c r="BL156" s="368"/>
      <c r="BM156" s="369"/>
      <c r="BN156" s="370"/>
      <c r="BO156" s="371"/>
      <c r="BP156" s="374"/>
      <c r="BQ156" s="375"/>
      <c r="BR156" s="376"/>
      <c r="BS156" s="376"/>
      <c r="BT156" s="376"/>
      <c r="BU156" s="376"/>
      <c r="BV156" s="376"/>
      <c r="BW156" s="365"/>
      <c r="BX156" s="366"/>
      <c r="BY156" s="366"/>
      <c r="BZ156" s="367"/>
      <c r="CA156" s="367"/>
      <c r="CB156" s="367"/>
      <c r="CC156" s="368"/>
      <c r="CD156" s="369"/>
      <c r="CE156" s="370"/>
      <c r="CF156" s="371"/>
      <c r="CG156" s="374"/>
      <c r="CH156" s="375"/>
      <c r="CI156" s="376"/>
      <c r="CJ156" s="376"/>
      <c r="CK156" s="376"/>
      <c r="CL156" s="376"/>
      <c r="CM156" s="376"/>
      <c r="CN156" s="365"/>
      <c r="CO156" s="366"/>
      <c r="CP156" s="366"/>
      <c r="CQ156" s="367"/>
      <c r="CR156" s="367"/>
      <c r="CS156" s="367"/>
      <c r="CT156" s="368"/>
      <c r="CU156" s="369"/>
      <c r="CV156" s="370"/>
      <c r="CW156" s="371"/>
      <c r="CX156" s="374"/>
      <c r="CY156" s="375"/>
      <c r="CZ156" s="376"/>
      <c r="DA156" s="376"/>
      <c r="DB156" s="376"/>
      <c r="DC156" s="376"/>
      <c r="DD156" s="376"/>
      <c r="DE156" s="365"/>
      <c r="DF156" s="366"/>
      <c r="DG156" s="366"/>
      <c r="DH156" s="367"/>
      <c r="DI156" s="367"/>
      <c r="DJ156" s="367"/>
      <c r="DK156" s="368"/>
      <c r="DL156" s="369"/>
      <c r="DM156" s="370"/>
      <c r="DN156" s="371"/>
      <c r="DO156" s="374"/>
      <c r="DP156" s="375"/>
      <c r="DQ156" s="376"/>
      <c r="DR156" s="376"/>
      <c r="DS156" s="376"/>
      <c r="DT156" s="376"/>
      <c r="DU156" s="376"/>
      <c r="DV156" s="365"/>
      <c r="DW156" s="366"/>
      <c r="DX156" s="366"/>
      <c r="DY156" s="367"/>
      <c r="DZ156" s="367"/>
      <c r="EA156" s="367"/>
      <c r="EB156" s="368"/>
      <c r="EC156" s="369"/>
      <c r="ED156" s="370"/>
      <c r="EE156" s="371"/>
      <c r="EF156" s="374"/>
      <c r="EG156" s="375"/>
      <c r="EH156" s="376"/>
      <c r="EI156" s="376"/>
      <c r="EJ156" s="376"/>
      <c r="EK156" s="376"/>
      <c r="EL156" s="376"/>
      <c r="EM156" s="365"/>
      <c r="EN156" s="366"/>
      <c r="EO156" s="366"/>
      <c r="EP156" s="367"/>
      <c r="EQ156" s="367"/>
      <c r="ER156" s="367"/>
      <c r="ES156" s="368"/>
      <c r="ET156" s="369"/>
      <c r="EU156" s="370"/>
      <c r="EV156" s="371"/>
      <c r="EW156" s="374"/>
      <c r="EX156" s="375"/>
      <c r="EY156" s="376"/>
      <c r="EZ156" s="376"/>
      <c r="FA156" s="376"/>
      <c r="FB156" s="376"/>
      <c r="FC156" s="376"/>
      <c r="FD156" s="365"/>
      <c r="FE156" s="366"/>
      <c r="FF156" s="366"/>
      <c r="FG156" s="367"/>
      <c r="FH156" s="367"/>
      <c r="FI156" s="367"/>
      <c r="FJ156" s="368"/>
      <c r="FK156" s="369"/>
      <c r="FL156" s="370"/>
      <c r="FM156" s="371"/>
      <c r="FN156" s="374"/>
      <c r="FO156" s="375"/>
    </row>
    <row r="157" spans="1:171" ht="12.6" customHeight="1">
      <c r="A157" s="174" t="s">
        <v>358</v>
      </c>
      <c r="B157" s="376"/>
      <c r="C157" s="376"/>
      <c r="D157" s="376"/>
      <c r="E157" s="376"/>
      <c r="F157" s="376"/>
      <c r="G157" s="377"/>
      <c r="H157" s="378"/>
      <c r="I157" s="378"/>
      <c r="J157" s="379"/>
      <c r="K157" s="379"/>
      <c r="L157" s="379"/>
      <c r="M157" s="380"/>
      <c r="N157" s="381"/>
      <c r="O157" s="382"/>
      <c r="P157" s="383"/>
      <c r="Q157" s="372"/>
      <c r="R157" s="373"/>
      <c r="S157" s="376"/>
      <c r="T157" s="376"/>
      <c r="U157" s="376"/>
      <c r="V157" s="376"/>
      <c r="W157" s="376"/>
      <c r="X157" s="377"/>
      <c r="Y157" s="378"/>
      <c r="Z157" s="378"/>
      <c r="AA157" s="379"/>
      <c r="AB157" s="379"/>
      <c r="AC157" s="379"/>
      <c r="AD157" s="380"/>
      <c r="AE157" s="381"/>
      <c r="AF157" s="382"/>
      <c r="AG157" s="383"/>
      <c r="AH157" s="372"/>
      <c r="AI157" s="373"/>
      <c r="AJ157" s="376"/>
      <c r="AK157" s="376"/>
      <c r="AL157" s="376"/>
      <c r="AM157" s="376"/>
      <c r="AN157" s="376"/>
      <c r="AO157" s="377"/>
      <c r="AP157" s="378"/>
      <c r="AQ157" s="378"/>
      <c r="AR157" s="379"/>
      <c r="AS157" s="379"/>
      <c r="AT157" s="379"/>
      <c r="AU157" s="380"/>
      <c r="AV157" s="381"/>
      <c r="AW157" s="382"/>
      <c r="AX157" s="383"/>
      <c r="AY157" s="372"/>
      <c r="AZ157" s="373"/>
      <c r="BA157" s="376"/>
      <c r="BB157" s="376"/>
      <c r="BC157" s="376"/>
      <c r="BD157" s="376"/>
      <c r="BE157" s="376"/>
      <c r="BF157" s="377"/>
      <c r="BG157" s="378"/>
      <c r="BH157" s="378"/>
      <c r="BI157" s="379"/>
      <c r="BJ157" s="379"/>
      <c r="BK157" s="379"/>
      <c r="BL157" s="380"/>
      <c r="BM157" s="381"/>
      <c r="BN157" s="382"/>
      <c r="BO157" s="383"/>
      <c r="BP157" s="372"/>
      <c r="BQ157" s="373"/>
      <c r="BR157" s="376"/>
      <c r="BS157" s="376"/>
      <c r="BT157" s="376"/>
      <c r="BU157" s="376"/>
      <c r="BV157" s="376"/>
      <c r="BW157" s="377"/>
      <c r="BX157" s="378"/>
      <c r="BY157" s="378"/>
      <c r="BZ157" s="379"/>
      <c r="CA157" s="379"/>
      <c r="CB157" s="379"/>
      <c r="CC157" s="380"/>
      <c r="CD157" s="381"/>
      <c r="CE157" s="382"/>
      <c r="CF157" s="383"/>
      <c r="CG157" s="372"/>
      <c r="CH157" s="373"/>
      <c r="CI157" s="376"/>
      <c r="CJ157" s="376"/>
      <c r="CK157" s="376"/>
      <c r="CL157" s="376"/>
      <c r="CM157" s="376"/>
      <c r="CN157" s="377"/>
      <c r="CO157" s="378"/>
      <c r="CP157" s="378"/>
      <c r="CQ157" s="379"/>
      <c r="CR157" s="379"/>
      <c r="CS157" s="379"/>
      <c r="CT157" s="380"/>
      <c r="CU157" s="381"/>
      <c r="CV157" s="382"/>
      <c r="CW157" s="383"/>
      <c r="CX157" s="372"/>
      <c r="CY157" s="373"/>
      <c r="CZ157" s="376"/>
      <c r="DA157" s="376"/>
      <c r="DB157" s="376"/>
      <c r="DC157" s="376"/>
      <c r="DD157" s="376"/>
      <c r="DE157" s="377"/>
      <c r="DF157" s="378"/>
      <c r="DG157" s="378"/>
      <c r="DH157" s="379"/>
      <c r="DI157" s="379"/>
      <c r="DJ157" s="379"/>
      <c r="DK157" s="380"/>
      <c r="DL157" s="381"/>
      <c r="DM157" s="382"/>
      <c r="DN157" s="383"/>
      <c r="DO157" s="372"/>
      <c r="DP157" s="373"/>
      <c r="DQ157" s="376"/>
      <c r="DR157" s="376"/>
      <c r="DS157" s="376"/>
      <c r="DT157" s="376"/>
      <c r="DU157" s="376"/>
      <c r="DV157" s="377"/>
      <c r="DW157" s="378"/>
      <c r="DX157" s="378"/>
      <c r="DY157" s="379"/>
      <c r="DZ157" s="379"/>
      <c r="EA157" s="379"/>
      <c r="EB157" s="380"/>
      <c r="EC157" s="381"/>
      <c r="ED157" s="382"/>
      <c r="EE157" s="383"/>
      <c r="EF157" s="372"/>
      <c r="EG157" s="373"/>
      <c r="EH157" s="376"/>
      <c r="EI157" s="376"/>
      <c r="EJ157" s="376"/>
      <c r="EK157" s="376"/>
      <c r="EL157" s="376"/>
      <c r="EM157" s="377"/>
      <c r="EN157" s="378"/>
      <c r="EO157" s="378"/>
      <c r="EP157" s="379"/>
      <c r="EQ157" s="379"/>
      <c r="ER157" s="379"/>
      <c r="ES157" s="380"/>
      <c r="ET157" s="381"/>
      <c r="EU157" s="382"/>
      <c r="EV157" s="383"/>
      <c r="EW157" s="372"/>
      <c r="EX157" s="373"/>
      <c r="EY157" s="376"/>
      <c r="EZ157" s="376"/>
      <c r="FA157" s="376"/>
      <c r="FB157" s="376"/>
      <c r="FC157" s="376"/>
      <c r="FD157" s="377"/>
      <c r="FE157" s="378"/>
      <c r="FF157" s="378"/>
      <c r="FG157" s="379"/>
      <c r="FH157" s="379"/>
      <c r="FI157" s="379"/>
      <c r="FJ157" s="380"/>
      <c r="FK157" s="381"/>
      <c r="FL157" s="382"/>
      <c r="FM157" s="383"/>
      <c r="FN157" s="372"/>
      <c r="FO157" s="373"/>
    </row>
    <row r="158" spans="1:171" ht="12.6" customHeight="1">
      <c r="A158" s="172" t="s">
        <v>334</v>
      </c>
      <c r="B158" s="376"/>
      <c r="C158" s="376"/>
      <c r="D158" s="376"/>
      <c r="E158" s="376"/>
      <c r="F158" s="376"/>
      <c r="G158" s="365"/>
      <c r="H158" s="366"/>
      <c r="I158" s="366"/>
      <c r="J158" s="367"/>
      <c r="K158" s="367"/>
      <c r="L158" s="367"/>
      <c r="M158" s="368"/>
      <c r="N158" s="369"/>
      <c r="O158" s="370"/>
      <c r="P158" s="371"/>
      <c r="Q158" s="374"/>
      <c r="R158" s="375"/>
      <c r="S158" s="376"/>
      <c r="T158" s="376"/>
      <c r="U158" s="376"/>
      <c r="V158" s="376"/>
      <c r="W158" s="376"/>
      <c r="X158" s="365"/>
      <c r="Y158" s="366"/>
      <c r="Z158" s="366"/>
      <c r="AA158" s="367"/>
      <c r="AB158" s="367"/>
      <c r="AC158" s="367"/>
      <c r="AD158" s="368"/>
      <c r="AE158" s="369"/>
      <c r="AF158" s="370"/>
      <c r="AG158" s="371"/>
      <c r="AH158" s="374"/>
      <c r="AI158" s="375"/>
      <c r="AJ158" s="376"/>
      <c r="AK158" s="376"/>
      <c r="AL158" s="376"/>
      <c r="AM158" s="376"/>
      <c r="AN158" s="376"/>
      <c r="AO158" s="365"/>
      <c r="AP158" s="366"/>
      <c r="AQ158" s="366"/>
      <c r="AR158" s="367"/>
      <c r="AS158" s="367"/>
      <c r="AT158" s="367"/>
      <c r="AU158" s="368"/>
      <c r="AV158" s="369"/>
      <c r="AW158" s="370"/>
      <c r="AX158" s="371"/>
      <c r="AY158" s="374"/>
      <c r="AZ158" s="375"/>
      <c r="BA158" s="376"/>
      <c r="BB158" s="376"/>
      <c r="BC158" s="376"/>
      <c r="BD158" s="376"/>
      <c r="BE158" s="376"/>
      <c r="BF158" s="365"/>
      <c r="BG158" s="366"/>
      <c r="BH158" s="366"/>
      <c r="BI158" s="367"/>
      <c r="BJ158" s="367"/>
      <c r="BK158" s="367"/>
      <c r="BL158" s="368"/>
      <c r="BM158" s="369"/>
      <c r="BN158" s="370"/>
      <c r="BO158" s="371"/>
      <c r="BP158" s="374"/>
      <c r="BQ158" s="375"/>
      <c r="BR158" s="376"/>
      <c r="BS158" s="376"/>
      <c r="BT158" s="376"/>
      <c r="BU158" s="376"/>
      <c r="BV158" s="376"/>
      <c r="BW158" s="365"/>
      <c r="BX158" s="366"/>
      <c r="BY158" s="366"/>
      <c r="BZ158" s="367"/>
      <c r="CA158" s="367"/>
      <c r="CB158" s="367"/>
      <c r="CC158" s="368"/>
      <c r="CD158" s="369"/>
      <c r="CE158" s="370"/>
      <c r="CF158" s="371"/>
      <c r="CG158" s="374"/>
      <c r="CH158" s="375"/>
      <c r="CI158" s="376"/>
      <c r="CJ158" s="376"/>
      <c r="CK158" s="376"/>
      <c r="CL158" s="376"/>
      <c r="CM158" s="376"/>
      <c r="CN158" s="365"/>
      <c r="CO158" s="366"/>
      <c r="CP158" s="366"/>
      <c r="CQ158" s="367"/>
      <c r="CR158" s="367"/>
      <c r="CS158" s="367"/>
      <c r="CT158" s="368"/>
      <c r="CU158" s="369"/>
      <c r="CV158" s="370"/>
      <c r="CW158" s="371"/>
      <c r="CX158" s="374"/>
      <c r="CY158" s="375"/>
      <c r="CZ158" s="376"/>
      <c r="DA158" s="376"/>
      <c r="DB158" s="376"/>
      <c r="DC158" s="376"/>
      <c r="DD158" s="376"/>
      <c r="DE158" s="365"/>
      <c r="DF158" s="366"/>
      <c r="DG158" s="366"/>
      <c r="DH158" s="367"/>
      <c r="DI158" s="367"/>
      <c r="DJ158" s="367"/>
      <c r="DK158" s="368"/>
      <c r="DL158" s="369"/>
      <c r="DM158" s="370"/>
      <c r="DN158" s="371"/>
      <c r="DO158" s="374"/>
      <c r="DP158" s="375"/>
      <c r="DQ158" s="376"/>
      <c r="DR158" s="376"/>
      <c r="DS158" s="376"/>
      <c r="DT158" s="376"/>
      <c r="DU158" s="376"/>
      <c r="DV158" s="365"/>
      <c r="DW158" s="366"/>
      <c r="DX158" s="366"/>
      <c r="DY158" s="367"/>
      <c r="DZ158" s="367"/>
      <c r="EA158" s="367"/>
      <c r="EB158" s="368"/>
      <c r="EC158" s="369"/>
      <c r="ED158" s="370"/>
      <c r="EE158" s="371"/>
      <c r="EF158" s="374"/>
      <c r="EG158" s="375"/>
      <c r="EH158" s="376"/>
      <c r="EI158" s="376"/>
      <c r="EJ158" s="376"/>
      <c r="EK158" s="376"/>
      <c r="EL158" s="376"/>
      <c r="EM158" s="365"/>
      <c r="EN158" s="366"/>
      <c r="EO158" s="366"/>
      <c r="EP158" s="367"/>
      <c r="EQ158" s="367"/>
      <c r="ER158" s="367"/>
      <c r="ES158" s="368"/>
      <c r="ET158" s="369"/>
      <c r="EU158" s="370"/>
      <c r="EV158" s="371"/>
      <c r="EW158" s="374"/>
      <c r="EX158" s="375"/>
      <c r="EY158" s="376"/>
      <c r="EZ158" s="376"/>
      <c r="FA158" s="376"/>
      <c r="FB158" s="376"/>
      <c r="FC158" s="376"/>
      <c r="FD158" s="365"/>
      <c r="FE158" s="366"/>
      <c r="FF158" s="366"/>
      <c r="FG158" s="367"/>
      <c r="FH158" s="367"/>
      <c r="FI158" s="367"/>
      <c r="FJ158" s="368"/>
      <c r="FK158" s="369"/>
      <c r="FL158" s="370"/>
      <c r="FM158" s="371"/>
      <c r="FN158" s="374"/>
      <c r="FO158" s="375"/>
    </row>
    <row r="159" spans="1:171" ht="12.6" customHeight="1">
      <c r="A159" s="174" t="s">
        <v>359</v>
      </c>
      <c r="B159" s="376"/>
      <c r="C159" s="376"/>
      <c r="D159" s="376"/>
      <c r="E159" s="376"/>
      <c r="F159" s="376"/>
      <c r="G159" s="377"/>
      <c r="H159" s="378"/>
      <c r="I159" s="378"/>
      <c r="J159" s="379"/>
      <c r="K159" s="379"/>
      <c r="L159" s="379"/>
      <c r="M159" s="380"/>
      <c r="N159" s="381"/>
      <c r="O159" s="382"/>
      <c r="P159" s="383"/>
      <c r="Q159" s="372"/>
      <c r="R159" s="373"/>
      <c r="S159" s="376"/>
      <c r="T159" s="376"/>
      <c r="U159" s="376"/>
      <c r="V159" s="376"/>
      <c r="W159" s="376"/>
      <c r="X159" s="377"/>
      <c r="Y159" s="378"/>
      <c r="Z159" s="378"/>
      <c r="AA159" s="379"/>
      <c r="AB159" s="379"/>
      <c r="AC159" s="379"/>
      <c r="AD159" s="380"/>
      <c r="AE159" s="381"/>
      <c r="AF159" s="382"/>
      <c r="AG159" s="383"/>
      <c r="AH159" s="372"/>
      <c r="AI159" s="373"/>
      <c r="AJ159" s="376"/>
      <c r="AK159" s="376"/>
      <c r="AL159" s="376"/>
      <c r="AM159" s="376"/>
      <c r="AN159" s="376"/>
      <c r="AO159" s="377"/>
      <c r="AP159" s="378"/>
      <c r="AQ159" s="378"/>
      <c r="AR159" s="379"/>
      <c r="AS159" s="379"/>
      <c r="AT159" s="379"/>
      <c r="AU159" s="380"/>
      <c r="AV159" s="381"/>
      <c r="AW159" s="382"/>
      <c r="AX159" s="383"/>
      <c r="AY159" s="372"/>
      <c r="AZ159" s="373"/>
      <c r="BA159" s="376"/>
      <c r="BB159" s="376"/>
      <c r="BC159" s="376"/>
      <c r="BD159" s="376"/>
      <c r="BE159" s="376"/>
      <c r="BF159" s="377"/>
      <c r="BG159" s="378"/>
      <c r="BH159" s="378"/>
      <c r="BI159" s="379"/>
      <c r="BJ159" s="379"/>
      <c r="BK159" s="379"/>
      <c r="BL159" s="380"/>
      <c r="BM159" s="381"/>
      <c r="BN159" s="382"/>
      <c r="BO159" s="383"/>
      <c r="BP159" s="372"/>
      <c r="BQ159" s="373"/>
      <c r="BR159" s="376"/>
      <c r="BS159" s="376"/>
      <c r="BT159" s="376"/>
      <c r="BU159" s="376"/>
      <c r="BV159" s="376"/>
      <c r="BW159" s="377"/>
      <c r="BX159" s="378"/>
      <c r="BY159" s="378"/>
      <c r="BZ159" s="379"/>
      <c r="CA159" s="379"/>
      <c r="CB159" s="379"/>
      <c r="CC159" s="380"/>
      <c r="CD159" s="381"/>
      <c r="CE159" s="382"/>
      <c r="CF159" s="383"/>
      <c r="CG159" s="372"/>
      <c r="CH159" s="373"/>
      <c r="CI159" s="376"/>
      <c r="CJ159" s="376"/>
      <c r="CK159" s="376"/>
      <c r="CL159" s="376"/>
      <c r="CM159" s="376"/>
      <c r="CN159" s="377"/>
      <c r="CO159" s="378"/>
      <c r="CP159" s="378"/>
      <c r="CQ159" s="379"/>
      <c r="CR159" s="379"/>
      <c r="CS159" s="379"/>
      <c r="CT159" s="380"/>
      <c r="CU159" s="381"/>
      <c r="CV159" s="382"/>
      <c r="CW159" s="383"/>
      <c r="CX159" s="372"/>
      <c r="CY159" s="373"/>
      <c r="CZ159" s="376"/>
      <c r="DA159" s="376"/>
      <c r="DB159" s="376"/>
      <c r="DC159" s="376"/>
      <c r="DD159" s="376"/>
      <c r="DE159" s="377"/>
      <c r="DF159" s="378"/>
      <c r="DG159" s="378"/>
      <c r="DH159" s="379"/>
      <c r="DI159" s="379"/>
      <c r="DJ159" s="379"/>
      <c r="DK159" s="380"/>
      <c r="DL159" s="381"/>
      <c r="DM159" s="382"/>
      <c r="DN159" s="383"/>
      <c r="DO159" s="372"/>
      <c r="DP159" s="373"/>
      <c r="DQ159" s="376"/>
      <c r="DR159" s="376"/>
      <c r="DS159" s="376"/>
      <c r="DT159" s="376"/>
      <c r="DU159" s="376"/>
      <c r="DV159" s="377"/>
      <c r="DW159" s="378"/>
      <c r="DX159" s="378"/>
      <c r="DY159" s="379"/>
      <c r="DZ159" s="379"/>
      <c r="EA159" s="379"/>
      <c r="EB159" s="380"/>
      <c r="EC159" s="381"/>
      <c r="ED159" s="382"/>
      <c r="EE159" s="383"/>
      <c r="EF159" s="372"/>
      <c r="EG159" s="373"/>
      <c r="EH159" s="376"/>
      <c r="EI159" s="376"/>
      <c r="EJ159" s="376"/>
      <c r="EK159" s="376"/>
      <c r="EL159" s="376"/>
      <c r="EM159" s="377"/>
      <c r="EN159" s="378"/>
      <c r="EO159" s="378"/>
      <c r="EP159" s="379"/>
      <c r="EQ159" s="379"/>
      <c r="ER159" s="379"/>
      <c r="ES159" s="380"/>
      <c r="ET159" s="381"/>
      <c r="EU159" s="382"/>
      <c r="EV159" s="383"/>
      <c r="EW159" s="372"/>
      <c r="EX159" s="373"/>
      <c r="EY159" s="376"/>
      <c r="EZ159" s="376"/>
      <c r="FA159" s="376"/>
      <c r="FB159" s="376"/>
      <c r="FC159" s="376"/>
      <c r="FD159" s="377"/>
      <c r="FE159" s="378"/>
      <c r="FF159" s="378"/>
      <c r="FG159" s="379"/>
      <c r="FH159" s="379"/>
      <c r="FI159" s="379"/>
      <c r="FJ159" s="380"/>
      <c r="FK159" s="381"/>
      <c r="FL159" s="382"/>
      <c r="FM159" s="383"/>
      <c r="FN159" s="372"/>
      <c r="FO159" s="373"/>
    </row>
    <row r="160" spans="1:171" ht="12.6" customHeight="1">
      <c r="A160" s="172" t="s">
        <v>327</v>
      </c>
      <c r="B160" s="376"/>
      <c r="C160" s="376"/>
      <c r="D160" s="376"/>
      <c r="E160" s="376"/>
      <c r="F160" s="376"/>
      <c r="G160" s="365"/>
      <c r="H160" s="366"/>
      <c r="I160" s="366"/>
      <c r="J160" s="367"/>
      <c r="K160" s="367"/>
      <c r="L160" s="367"/>
      <c r="M160" s="368"/>
      <c r="N160" s="369"/>
      <c r="O160" s="370"/>
      <c r="P160" s="371"/>
      <c r="Q160" s="374"/>
      <c r="R160" s="375"/>
      <c r="S160" s="376"/>
      <c r="T160" s="376"/>
      <c r="U160" s="376"/>
      <c r="V160" s="376"/>
      <c r="W160" s="376"/>
      <c r="X160" s="365"/>
      <c r="Y160" s="366"/>
      <c r="Z160" s="366"/>
      <c r="AA160" s="367"/>
      <c r="AB160" s="367"/>
      <c r="AC160" s="367"/>
      <c r="AD160" s="368"/>
      <c r="AE160" s="369"/>
      <c r="AF160" s="370"/>
      <c r="AG160" s="371"/>
      <c r="AH160" s="374"/>
      <c r="AI160" s="375"/>
      <c r="AJ160" s="376"/>
      <c r="AK160" s="376"/>
      <c r="AL160" s="376"/>
      <c r="AM160" s="376"/>
      <c r="AN160" s="376"/>
      <c r="AO160" s="365"/>
      <c r="AP160" s="366"/>
      <c r="AQ160" s="366"/>
      <c r="AR160" s="367"/>
      <c r="AS160" s="367"/>
      <c r="AT160" s="367"/>
      <c r="AU160" s="368"/>
      <c r="AV160" s="369"/>
      <c r="AW160" s="370"/>
      <c r="AX160" s="371"/>
      <c r="AY160" s="374"/>
      <c r="AZ160" s="375"/>
      <c r="BA160" s="376"/>
      <c r="BB160" s="376"/>
      <c r="BC160" s="376"/>
      <c r="BD160" s="376"/>
      <c r="BE160" s="376"/>
      <c r="BF160" s="365"/>
      <c r="BG160" s="366"/>
      <c r="BH160" s="366"/>
      <c r="BI160" s="367"/>
      <c r="BJ160" s="367"/>
      <c r="BK160" s="367"/>
      <c r="BL160" s="368"/>
      <c r="BM160" s="369"/>
      <c r="BN160" s="370"/>
      <c r="BO160" s="371"/>
      <c r="BP160" s="374"/>
      <c r="BQ160" s="375"/>
      <c r="BR160" s="376"/>
      <c r="BS160" s="376"/>
      <c r="BT160" s="376"/>
      <c r="BU160" s="376"/>
      <c r="BV160" s="376"/>
      <c r="BW160" s="365"/>
      <c r="BX160" s="366"/>
      <c r="BY160" s="366"/>
      <c r="BZ160" s="367"/>
      <c r="CA160" s="367"/>
      <c r="CB160" s="367"/>
      <c r="CC160" s="368"/>
      <c r="CD160" s="369"/>
      <c r="CE160" s="370"/>
      <c r="CF160" s="371"/>
      <c r="CG160" s="374"/>
      <c r="CH160" s="375"/>
      <c r="CI160" s="376"/>
      <c r="CJ160" s="376"/>
      <c r="CK160" s="376"/>
      <c r="CL160" s="376"/>
      <c r="CM160" s="376"/>
      <c r="CN160" s="365"/>
      <c r="CO160" s="366"/>
      <c r="CP160" s="366"/>
      <c r="CQ160" s="367"/>
      <c r="CR160" s="367"/>
      <c r="CS160" s="367"/>
      <c r="CT160" s="368"/>
      <c r="CU160" s="369"/>
      <c r="CV160" s="370"/>
      <c r="CW160" s="371"/>
      <c r="CX160" s="374"/>
      <c r="CY160" s="375"/>
      <c r="CZ160" s="376"/>
      <c r="DA160" s="376"/>
      <c r="DB160" s="376"/>
      <c r="DC160" s="376"/>
      <c r="DD160" s="376"/>
      <c r="DE160" s="365"/>
      <c r="DF160" s="366"/>
      <c r="DG160" s="366"/>
      <c r="DH160" s="367"/>
      <c r="DI160" s="367"/>
      <c r="DJ160" s="367"/>
      <c r="DK160" s="368"/>
      <c r="DL160" s="369"/>
      <c r="DM160" s="370"/>
      <c r="DN160" s="371"/>
      <c r="DO160" s="374"/>
      <c r="DP160" s="375"/>
      <c r="DQ160" s="376"/>
      <c r="DR160" s="376"/>
      <c r="DS160" s="376"/>
      <c r="DT160" s="376"/>
      <c r="DU160" s="376"/>
      <c r="DV160" s="365"/>
      <c r="DW160" s="366"/>
      <c r="DX160" s="366"/>
      <c r="DY160" s="367"/>
      <c r="DZ160" s="367"/>
      <c r="EA160" s="367"/>
      <c r="EB160" s="368"/>
      <c r="EC160" s="369"/>
      <c r="ED160" s="370"/>
      <c r="EE160" s="371"/>
      <c r="EF160" s="374"/>
      <c r="EG160" s="375"/>
      <c r="EH160" s="376"/>
      <c r="EI160" s="376"/>
      <c r="EJ160" s="376"/>
      <c r="EK160" s="376"/>
      <c r="EL160" s="376"/>
      <c r="EM160" s="365"/>
      <c r="EN160" s="366"/>
      <c r="EO160" s="366"/>
      <c r="EP160" s="367"/>
      <c r="EQ160" s="367"/>
      <c r="ER160" s="367"/>
      <c r="ES160" s="368"/>
      <c r="ET160" s="369"/>
      <c r="EU160" s="370"/>
      <c r="EV160" s="371"/>
      <c r="EW160" s="374"/>
      <c r="EX160" s="375"/>
      <c r="EY160" s="376"/>
      <c r="EZ160" s="376"/>
      <c r="FA160" s="376"/>
      <c r="FB160" s="376"/>
      <c r="FC160" s="376"/>
      <c r="FD160" s="365"/>
      <c r="FE160" s="366"/>
      <c r="FF160" s="366"/>
      <c r="FG160" s="367"/>
      <c r="FH160" s="367"/>
      <c r="FI160" s="367"/>
      <c r="FJ160" s="368"/>
      <c r="FK160" s="369"/>
      <c r="FL160" s="370"/>
      <c r="FM160" s="371"/>
      <c r="FN160" s="374"/>
      <c r="FO160" s="375"/>
    </row>
    <row r="161" spans="1:171" ht="12.6" customHeight="1">
      <c r="A161" s="174" t="s">
        <v>360</v>
      </c>
      <c r="B161" s="376"/>
      <c r="C161" s="376"/>
      <c r="D161" s="376"/>
      <c r="E161" s="376"/>
      <c r="F161" s="376"/>
      <c r="G161" s="377"/>
      <c r="H161" s="378"/>
      <c r="I161" s="378"/>
      <c r="J161" s="379"/>
      <c r="K161" s="379"/>
      <c r="L161" s="379"/>
      <c r="M161" s="380"/>
      <c r="N161" s="381"/>
      <c r="O161" s="382"/>
      <c r="P161" s="383"/>
      <c r="Q161" s="372"/>
      <c r="R161" s="373"/>
      <c r="S161" s="376"/>
      <c r="T161" s="376"/>
      <c r="U161" s="376"/>
      <c r="V161" s="376"/>
      <c r="W161" s="376"/>
      <c r="X161" s="377"/>
      <c r="Y161" s="378"/>
      <c r="Z161" s="378"/>
      <c r="AA161" s="379"/>
      <c r="AB161" s="379"/>
      <c r="AC161" s="379"/>
      <c r="AD161" s="380"/>
      <c r="AE161" s="381"/>
      <c r="AF161" s="382"/>
      <c r="AG161" s="383"/>
      <c r="AH161" s="372"/>
      <c r="AI161" s="373"/>
      <c r="AJ161" s="376"/>
      <c r="AK161" s="376"/>
      <c r="AL161" s="376"/>
      <c r="AM161" s="376"/>
      <c r="AN161" s="376"/>
      <c r="AO161" s="377"/>
      <c r="AP161" s="378"/>
      <c r="AQ161" s="378"/>
      <c r="AR161" s="379"/>
      <c r="AS161" s="379"/>
      <c r="AT161" s="379"/>
      <c r="AU161" s="380"/>
      <c r="AV161" s="381"/>
      <c r="AW161" s="382"/>
      <c r="AX161" s="383"/>
      <c r="AY161" s="372"/>
      <c r="AZ161" s="373"/>
      <c r="BA161" s="376"/>
      <c r="BB161" s="376"/>
      <c r="BC161" s="376"/>
      <c r="BD161" s="376"/>
      <c r="BE161" s="376"/>
      <c r="BF161" s="377"/>
      <c r="BG161" s="378"/>
      <c r="BH161" s="378"/>
      <c r="BI161" s="379"/>
      <c r="BJ161" s="379"/>
      <c r="BK161" s="379"/>
      <c r="BL161" s="380"/>
      <c r="BM161" s="381"/>
      <c r="BN161" s="382"/>
      <c r="BO161" s="383"/>
      <c r="BP161" s="372"/>
      <c r="BQ161" s="373"/>
      <c r="BR161" s="376"/>
      <c r="BS161" s="376"/>
      <c r="BT161" s="376"/>
      <c r="BU161" s="376"/>
      <c r="BV161" s="376"/>
      <c r="BW161" s="377"/>
      <c r="BX161" s="378"/>
      <c r="BY161" s="378"/>
      <c r="BZ161" s="379"/>
      <c r="CA161" s="379"/>
      <c r="CB161" s="379"/>
      <c r="CC161" s="380"/>
      <c r="CD161" s="381"/>
      <c r="CE161" s="382"/>
      <c r="CF161" s="383"/>
      <c r="CG161" s="372"/>
      <c r="CH161" s="373"/>
      <c r="CI161" s="376"/>
      <c r="CJ161" s="376"/>
      <c r="CK161" s="376"/>
      <c r="CL161" s="376"/>
      <c r="CM161" s="376"/>
      <c r="CN161" s="377"/>
      <c r="CO161" s="378"/>
      <c r="CP161" s="378"/>
      <c r="CQ161" s="379"/>
      <c r="CR161" s="379"/>
      <c r="CS161" s="379"/>
      <c r="CT161" s="380"/>
      <c r="CU161" s="381"/>
      <c r="CV161" s="382"/>
      <c r="CW161" s="383"/>
      <c r="CX161" s="372"/>
      <c r="CY161" s="373"/>
      <c r="CZ161" s="376"/>
      <c r="DA161" s="376"/>
      <c r="DB161" s="376"/>
      <c r="DC161" s="376"/>
      <c r="DD161" s="376"/>
      <c r="DE161" s="377"/>
      <c r="DF161" s="378"/>
      <c r="DG161" s="378"/>
      <c r="DH161" s="379"/>
      <c r="DI161" s="379"/>
      <c r="DJ161" s="379"/>
      <c r="DK161" s="380"/>
      <c r="DL161" s="381"/>
      <c r="DM161" s="382"/>
      <c r="DN161" s="383"/>
      <c r="DO161" s="372"/>
      <c r="DP161" s="373"/>
      <c r="DQ161" s="376"/>
      <c r="DR161" s="376"/>
      <c r="DS161" s="376"/>
      <c r="DT161" s="376"/>
      <c r="DU161" s="376"/>
      <c r="DV161" s="377"/>
      <c r="DW161" s="378"/>
      <c r="DX161" s="378"/>
      <c r="DY161" s="379"/>
      <c r="DZ161" s="379"/>
      <c r="EA161" s="379"/>
      <c r="EB161" s="380"/>
      <c r="EC161" s="381"/>
      <c r="ED161" s="382"/>
      <c r="EE161" s="383"/>
      <c r="EF161" s="372"/>
      <c r="EG161" s="373"/>
      <c r="EH161" s="376"/>
      <c r="EI161" s="376"/>
      <c r="EJ161" s="376"/>
      <c r="EK161" s="376"/>
      <c r="EL161" s="376"/>
      <c r="EM161" s="377"/>
      <c r="EN161" s="378"/>
      <c r="EO161" s="378"/>
      <c r="EP161" s="379"/>
      <c r="EQ161" s="379"/>
      <c r="ER161" s="379"/>
      <c r="ES161" s="380"/>
      <c r="ET161" s="381"/>
      <c r="EU161" s="382"/>
      <c r="EV161" s="383"/>
      <c r="EW161" s="372"/>
      <c r="EX161" s="373"/>
      <c r="EY161" s="376"/>
      <c r="EZ161" s="376"/>
      <c r="FA161" s="376"/>
      <c r="FB161" s="376"/>
      <c r="FC161" s="376"/>
      <c r="FD161" s="377"/>
      <c r="FE161" s="378"/>
      <c r="FF161" s="378"/>
      <c r="FG161" s="379"/>
      <c r="FH161" s="379"/>
      <c r="FI161" s="379"/>
      <c r="FJ161" s="380"/>
      <c r="FK161" s="381"/>
      <c r="FL161" s="382"/>
      <c r="FM161" s="383"/>
      <c r="FN161" s="372"/>
      <c r="FO161" s="373"/>
    </row>
    <row r="162" spans="1:171" ht="12.6" customHeight="1">
      <c r="A162" s="172" t="s">
        <v>334</v>
      </c>
      <c r="B162" s="376"/>
      <c r="C162" s="376"/>
      <c r="D162" s="376"/>
      <c r="E162" s="376"/>
      <c r="F162" s="376"/>
      <c r="G162" s="365"/>
      <c r="H162" s="366"/>
      <c r="I162" s="366"/>
      <c r="J162" s="367"/>
      <c r="K162" s="367"/>
      <c r="L162" s="367"/>
      <c r="M162" s="368"/>
      <c r="N162" s="369"/>
      <c r="O162" s="370"/>
      <c r="P162" s="371"/>
      <c r="Q162" s="374"/>
      <c r="R162" s="375"/>
      <c r="S162" s="376"/>
      <c r="T162" s="376"/>
      <c r="U162" s="376"/>
      <c r="V162" s="376"/>
      <c r="W162" s="376"/>
      <c r="X162" s="365"/>
      <c r="Y162" s="366"/>
      <c r="Z162" s="366"/>
      <c r="AA162" s="367"/>
      <c r="AB162" s="367"/>
      <c r="AC162" s="367"/>
      <c r="AD162" s="368"/>
      <c r="AE162" s="369"/>
      <c r="AF162" s="370"/>
      <c r="AG162" s="371"/>
      <c r="AH162" s="374"/>
      <c r="AI162" s="375"/>
      <c r="AJ162" s="376"/>
      <c r="AK162" s="376"/>
      <c r="AL162" s="376"/>
      <c r="AM162" s="376"/>
      <c r="AN162" s="376"/>
      <c r="AO162" s="365"/>
      <c r="AP162" s="366"/>
      <c r="AQ162" s="366"/>
      <c r="AR162" s="367"/>
      <c r="AS162" s="367"/>
      <c r="AT162" s="367"/>
      <c r="AU162" s="368"/>
      <c r="AV162" s="369"/>
      <c r="AW162" s="370"/>
      <c r="AX162" s="371"/>
      <c r="AY162" s="374"/>
      <c r="AZ162" s="375"/>
      <c r="BA162" s="376"/>
      <c r="BB162" s="376"/>
      <c r="BC162" s="376"/>
      <c r="BD162" s="376"/>
      <c r="BE162" s="376"/>
      <c r="BF162" s="365"/>
      <c r="BG162" s="366"/>
      <c r="BH162" s="366"/>
      <c r="BI162" s="367"/>
      <c r="BJ162" s="367"/>
      <c r="BK162" s="367"/>
      <c r="BL162" s="368"/>
      <c r="BM162" s="369"/>
      <c r="BN162" s="370"/>
      <c r="BO162" s="371"/>
      <c r="BP162" s="374"/>
      <c r="BQ162" s="375"/>
      <c r="BR162" s="376"/>
      <c r="BS162" s="376"/>
      <c r="BT162" s="376"/>
      <c r="BU162" s="376"/>
      <c r="BV162" s="376"/>
      <c r="BW162" s="365"/>
      <c r="BX162" s="366"/>
      <c r="BY162" s="366"/>
      <c r="BZ162" s="367"/>
      <c r="CA162" s="367"/>
      <c r="CB162" s="367"/>
      <c r="CC162" s="368"/>
      <c r="CD162" s="369"/>
      <c r="CE162" s="370"/>
      <c r="CF162" s="371"/>
      <c r="CG162" s="374"/>
      <c r="CH162" s="375"/>
      <c r="CI162" s="376"/>
      <c r="CJ162" s="376"/>
      <c r="CK162" s="376"/>
      <c r="CL162" s="376"/>
      <c r="CM162" s="376"/>
      <c r="CN162" s="365"/>
      <c r="CO162" s="366"/>
      <c r="CP162" s="366"/>
      <c r="CQ162" s="367"/>
      <c r="CR162" s="367"/>
      <c r="CS162" s="367"/>
      <c r="CT162" s="368"/>
      <c r="CU162" s="369"/>
      <c r="CV162" s="370"/>
      <c r="CW162" s="371"/>
      <c r="CX162" s="374"/>
      <c r="CY162" s="375"/>
      <c r="CZ162" s="376"/>
      <c r="DA162" s="376"/>
      <c r="DB162" s="376"/>
      <c r="DC162" s="376"/>
      <c r="DD162" s="376"/>
      <c r="DE162" s="365"/>
      <c r="DF162" s="366"/>
      <c r="DG162" s="366"/>
      <c r="DH162" s="367"/>
      <c r="DI162" s="367"/>
      <c r="DJ162" s="367"/>
      <c r="DK162" s="368"/>
      <c r="DL162" s="369"/>
      <c r="DM162" s="370"/>
      <c r="DN162" s="371"/>
      <c r="DO162" s="374"/>
      <c r="DP162" s="375"/>
      <c r="DQ162" s="376"/>
      <c r="DR162" s="376"/>
      <c r="DS162" s="376"/>
      <c r="DT162" s="376"/>
      <c r="DU162" s="376"/>
      <c r="DV162" s="365"/>
      <c r="DW162" s="366"/>
      <c r="DX162" s="366"/>
      <c r="DY162" s="367"/>
      <c r="DZ162" s="367"/>
      <c r="EA162" s="367"/>
      <c r="EB162" s="368"/>
      <c r="EC162" s="369"/>
      <c r="ED162" s="370"/>
      <c r="EE162" s="371"/>
      <c r="EF162" s="374"/>
      <c r="EG162" s="375"/>
      <c r="EH162" s="376"/>
      <c r="EI162" s="376"/>
      <c r="EJ162" s="376"/>
      <c r="EK162" s="376"/>
      <c r="EL162" s="376"/>
      <c r="EM162" s="365"/>
      <c r="EN162" s="366"/>
      <c r="EO162" s="366"/>
      <c r="EP162" s="367"/>
      <c r="EQ162" s="367"/>
      <c r="ER162" s="367"/>
      <c r="ES162" s="368"/>
      <c r="ET162" s="369"/>
      <c r="EU162" s="370"/>
      <c r="EV162" s="371"/>
      <c r="EW162" s="374"/>
      <c r="EX162" s="375"/>
      <c r="EY162" s="376"/>
      <c r="EZ162" s="376"/>
      <c r="FA162" s="376"/>
      <c r="FB162" s="376"/>
      <c r="FC162" s="376"/>
      <c r="FD162" s="365"/>
      <c r="FE162" s="366"/>
      <c r="FF162" s="366"/>
      <c r="FG162" s="367"/>
      <c r="FH162" s="367"/>
      <c r="FI162" s="367"/>
      <c r="FJ162" s="368"/>
      <c r="FK162" s="369"/>
      <c r="FL162" s="370"/>
      <c r="FM162" s="371"/>
      <c r="FN162" s="374"/>
      <c r="FO162" s="375"/>
    </row>
    <row r="163" spans="1:171" ht="12.6" customHeight="1">
      <c r="A163" s="174" t="s">
        <v>361</v>
      </c>
      <c r="B163" s="376"/>
      <c r="C163" s="376"/>
      <c r="D163" s="376"/>
      <c r="E163" s="376"/>
      <c r="F163" s="376"/>
      <c r="G163" s="377"/>
      <c r="H163" s="378"/>
      <c r="I163" s="378"/>
      <c r="J163" s="379"/>
      <c r="K163" s="379"/>
      <c r="L163" s="379"/>
      <c r="M163" s="380"/>
      <c r="N163" s="381"/>
      <c r="O163" s="382"/>
      <c r="P163" s="383"/>
      <c r="Q163" s="372"/>
      <c r="R163" s="373"/>
      <c r="S163" s="376"/>
      <c r="T163" s="376"/>
      <c r="U163" s="376"/>
      <c r="V163" s="376"/>
      <c r="W163" s="376"/>
      <c r="X163" s="377"/>
      <c r="Y163" s="378"/>
      <c r="Z163" s="378"/>
      <c r="AA163" s="379"/>
      <c r="AB163" s="379"/>
      <c r="AC163" s="379"/>
      <c r="AD163" s="380"/>
      <c r="AE163" s="381"/>
      <c r="AF163" s="382"/>
      <c r="AG163" s="383"/>
      <c r="AH163" s="372"/>
      <c r="AI163" s="373"/>
      <c r="AJ163" s="376"/>
      <c r="AK163" s="376"/>
      <c r="AL163" s="376"/>
      <c r="AM163" s="376"/>
      <c r="AN163" s="376"/>
      <c r="AO163" s="377"/>
      <c r="AP163" s="378"/>
      <c r="AQ163" s="378"/>
      <c r="AR163" s="379"/>
      <c r="AS163" s="379"/>
      <c r="AT163" s="379"/>
      <c r="AU163" s="380"/>
      <c r="AV163" s="381"/>
      <c r="AW163" s="382"/>
      <c r="AX163" s="383"/>
      <c r="AY163" s="372"/>
      <c r="AZ163" s="373"/>
      <c r="BA163" s="376"/>
      <c r="BB163" s="376"/>
      <c r="BC163" s="376"/>
      <c r="BD163" s="376"/>
      <c r="BE163" s="376"/>
      <c r="BF163" s="377"/>
      <c r="BG163" s="378"/>
      <c r="BH163" s="378"/>
      <c r="BI163" s="379"/>
      <c r="BJ163" s="379"/>
      <c r="BK163" s="379"/>
      <c r="BL163" s="380"/>
      <c r="BM163" s="381"/>
      <c r="BN163" s="382"/>
      <c r="BO163" s="383"/>
      <c r="BP163" s="372"/>
      <c r="BQ163" s="373"/>
      <c r="BR163" s="376"/>
      <c r="BS163" s="376"/>
      <c r="BT163" s="376"/>
      <c r="BU163" s="376"/>
      <c r="BV163" s="376"/>
      <c r="BW163" s="377"/>
      <c r="BX163" s="378"/>
      <c r="BY163" s="378"/>
      <c r="BZ163" s="379"/>
      <c r="CA163" s="379"/>
      <c r="CB163" s="379"/>
      <c r="CC163" s="380"/>
      <c r="CD163" s="381"/>
      <c r="CE163" s="382"/>
      <c r="CF163" s="383"/>
      <c r="CG163" s="372"/>
      <c r="CH163" s="373"/>
      <c r="CI163" s="376"/>
      <c r="CJ163" s="376"/>
      <c r="CK163" s="376"/>
      <c r="CL163" s="376"/>
      <c r="CM163" s="376"/>
      <c r="CN163" s="377"/>
      <c r="CO163" s="378"/>
      <c r="CP163" s="378"/>
      <c r="CQ163" s="379"/>
      <c r="CR163" s="379"/>
      <c r="CS163" s="379"/>
      <c r="CT163" s="380"/>
      <c r="CU163" s="381"/>
      <c r="CV163" s="382"/>
      <c r="CW163" s="383"/>
      <c r="CX163" s="372"/>
      <c r="CY163" s="373"/>
      <c r="CZ163" s="376"/>
      <c r="DA163" s="376"/>
      <c r="DB163" s="376"/>
      <c r="DC163" s="376"/>
      <c r="DD163" s="376"/>
      <c r="DE163" s="377"/>
      <c r="DF163" s="378"/>
      <c r="DG163" s="378"/>
      <c r="DH163" s="379"/>
      <c r="DI163" s="379"/>
      <c r="DJ163" s="379"/>
      <c r="DK163" s="380"/>
      <c r="DL163" s="381"/>
      <c r="DM163" s="382"/>
      <c r="DN163" s="383"/>
      <c r="DO163" s="372"/>
      <c r="DP163" s="373"/>
      <c r="DQ163" s="376"/>
      <c r="DR163" s="376"/>
      <c r="DS163" s="376"/>
      <c r="DT163" s="376"/>
      <c r="DU163" s="376"/>
      <c r="DV163" s="377"/>
      <c r="DW163" s="378"/>
      <c r="DX163" s="378"/>
      <c r="DY163" s="379"/>
      <c r="DZ163" s="379"/>
      <c r="EA163" s="379"/>
      <c r="EB163" s="380"/>
      <c r="EC163" s="381"/>
      <c r="ED163" s="382"/>
      <c r="EE163" s="383"/>
      <c r="EF163" s="372"/>
      <c r="EG163" s="373"/>
      <c r="EH163" s="376"/>
      <c r="EI163" s="376"/>
      <c r="EJ163" s="376"/>
      <c r="EK163" s="376"/>
      <c r="EL163" s="376"/>
      <c r="EM163" s="377"/>
      <c r="EN163" s="378"/>
      <c r="EO163" s="378"/>
      <c r="EP163" s="379"/>
      <c r="EQ163" s="379"/>
      <c r="ER163" s="379"/>
      <c r="ES163" s="380"/>
      <c r="ET163" s="381"/>
      <c r="EU163" s="382"/>
      <c r="EV163" s="383"/>
      <c r="EW163" s="372"/>
      <c r="EX163" s="373"/>
      <c r="EY163" s="376"/>
      <c r="EZ163" s="376"/>
      <c r="FA163" s="376"/>
      <c r="FB163" s="376"/>
      <c r="FC163" s="376"/>
      <c r="FD163" s="377"/>
      <c r="FE163" s="378"/>
      <c r="FF163" s="378"/>
      <c r="FG163" s="379"/>
      <c r="FH163" s="379"/>
      <c r="FI163" s="379"/>
      <c r="FJ163" s="380"/>
      <c r="FK163" s="381"/>
      <c r="FL163" s="382"/>
      <c r="FM163" s="383"/>
      <c r="FN163" s="372"/>
      <c r="FO163" s="373"/>
    </row>
    <row r="164" spans="1:171" ht="12.6" customHeight="1">
      <c r="A164" s="172" t="s">
        <v>334</v>
      </c>
      <c r="B164" s="376"/>
      <c r="C164" s="376"/>
      <c r="D164" s="376"/>
      <c r="E164" s="376"/>
      <c r="F164" s="376"/>
      <c r="G164" s="365"/>
      <c r="H164" s="366"/>
      <c r="I164" s="366"/>
      <c r="J164" s="367"/>
      <c r="K164" s="367"/>
      <c r="L164" s="367"/>
      <c r="M164" s="368"/>
      <c r="N164" s="369"/>
      <c r="O164" s="370"/>
      <c r="P164" s="371"/>
      <c r="Q164" s="374"/>
      <c r="R164" s="375"/>
      <c r="S164" s="376"/>
      <c r="T164" s="376"/>
      <c r="U164" s="376"/>
      <c r="V164" s="376"/>
      <c r="W164" s="376"/>
      <c r="X164" s="365"/>
      <c r="Y164" s="366"/>
      <c r="Z164" s="366"/>
      <c r="AA164" s="367"/>
      <c r="AB164" s="367"/>
      <c r="AC164" s="367"/>
      <c r="AD164" s="368"/>
      <c r="AE164" s="369"/>
      <c r="AF164" s="370"/>
      <c r="AG164" s="371"/>
      <c r="AH164" s="374"/>
      <c r="AI164" s="375"/>
      <c r="AJ164" s="376"/>
      <c r="AK164" s="376"/>
      <c r="AL164" s="376"/>
      <c r="AM164" s="376"/>
      <c r="AN164" s="376"/>
      <c r="AO164" s="365"/>
      <c r="AP164" s="366"/>
      <c r="AQ164" s="366"/>
      <c r="AR164" s="367"/>
      <c r="AS164" s="367"/>
      <c r="AT164" s="367"/>
      <c r="AU164" s="368"/>
      <c r="AV164" s="369"/>
      <c r="AW164" s="370"/>
      <c r="AX164" s="371"/>
      <c r="AY164" s="374"/>
      <c r="AZ164" s="375"/>
      <c r="BA164" s="376"/>
      <c r="BB164" s="376"/>
      <c r="BC164" s="376"/>
      <c r="BD164" s="376"/>
      <c r="BE164" s="376"/>
      <c r="BF164" s="365"/>
      <c r="BG164" s="366"/>
      <c r="BH164" s="366"/>
      <c r="BI164" s="367"/>
      <c r="BJ164" s="367"/>
      <c r="BK164" s="367"/>
      <c r="BL164" s="368"/>
      <c r="BM164" s="369"/>
      <c r="BN164" s="370"/>
      <c r="BO164" s="371"/>
      <c r="BP164" s="374"/>
      <c r="BQ164" s="375"/>
      <c r="BR164" s="376"/>
      <c r="BS164" s="376"/>
      <c r="BT164" s="376"/>
      <c r="BU164" s="376"/>
      <c r="BV164" s="376"/>
      <c r="BW164" s="365"/>
      <c r="BX164" s="366"/>
      <c r="BY164" s="366"/>
      <c r="BZ164" s="367"/>
      <c r="CA164" s="367"/>
      <c r="CB164" s="367"/>
      <c r="CC164" s="368"/>
      <c r="CD164" s="369"/>
      <c r="CE164" s="370"/>
      <c r="CF164" s="371"/>
      <c r="CG164" s="374"/>
      <c r="CH164" s="375"/>
      <c r="CI164" s="376"/>
      <c r="CJ164" s="376"/>
      <c r="CK164" s="376"/>
      <c r="CL164" s="376"/>
      <c r="CM164" s="376"/>
      <c r="CN164" s="365"/>
      <c r="CO164" s="366"/>
      <c r="CP164" s="366"/>
      <c r="CQ164" s="367"/>
      <c r="CR164" s="367"/>
      <c r="CS164" s="367"/>
      <c r="CT164" s="368"/>
      <c r="CU164" s="369"/>
      <c r="CV164" s="370"/>
      <c r="CW164" s="371"/>
      <c r="CX164" s="374"/>
      <c r="CY164" s="375"/>
      <c r="CZ164" s="376"/>
      <c r="DA164" s="376"/>
      <c r="DB164" s="376"/>
      <c r="DC164" s="376"/>
      <c r="DD164" s="376"/>
      <c r="DE164" s="365"/>
      <c r="DF164" s="366"/>
      <c r="DG164" s="366"/>
      <c r="DH164" s="367"/>
      <c r="DI164" s="367"/>
      <c r="DJ164" s="367"/>
      <c r="DK164" s="368"/>
      <c r="DL164" s="369"/>
      <c r="DM164" s="370"/>
      <c r="DN164" s="371"/>
      <c r="DO164" s="374"/>
      <c r="DP164" s="375"/>
      <c r="DQ164" s="376"/>
      <c r="DR164" s="376"/>
      <c r="DS164" s="376"/>
      <c r="DT164" s="376"/>
      <c r="DU164" s="376"/>
      <c r="DV164" s="365"/>
      <c r="DW164" s="366"/>
      <c r="DX164" s="366"/>
      <c r="DY164" s="367"/>
      <c r="DZ164" s="367"/>
      <c r="EA164" s="367"/>
      <c r="EB164" s="368"/>
      <c r="EC164" s="369"/>
      <c r="ED164" s="370"/>
      <c r="EE164" s="371"/>
      <c r="EF164" s="374"/>
      <c r="EG164" s="375"/>
      <c r="EH164" s="376"/>
      <c r="EI164" s="376"/>
      <c r="EJ164" s="376"/>
      <c r="EK164" s="376"/>
      <c r="EL164" s="376"/>
      <c r="EM164" s="365"/>
      <c r="EN164" s="366"/>
      <c r="EO164" s="366"/>
      <c r="EP164" s="367"/>
      <c r="EQ164" s="367"/>
      <c r="ER164" s="367"/>
      <c r="ES164" s="368"/>
      <c r="ET164" s="369"/>
      <c r="EU164" s="370"/>
      <c r="EV164" s="371"/>
      <c r="EW164" s="374"/>
      <c r="EX164" s="375"/>
      <c r="EY164" s="376"/>
      <c r="EZ164" s="376"/>
      <c r="FA164" s="376"/>
      <c r="FB164" s="376"/>
      <c r="FC164" s="376"/>
      <c r="FD164" s="365"/>
      <c r="FE164" s="366"/>
      <c r="FF164" s="366"/>
      <c r="FG164" s="367"/>
      <c r="FH164" s="367"/>
      <c r="FI164" s="367"/>
      <c r="FJ164" s="368"/>
      <c r="FK164" s="369"/>
      <c r="FL164" s="370"/>
      <c r="FM164" s="371"/>
      <c r="FN164" s="374"/>
      <c r="FO164" s="375"/>
    </row>
    <row r="165" spans="1:171" ht="12.6" customHeight="1">
      <c r="A165" s="174" t="s">
        <v>362</v>
      </c>
      <c r="B165" s="376"/>
      <c r="C165" s="376"/>
      <c r="D165" s="376"/>
      <c r="E165" s="376"/>
      <c r="F165" s="376"/>
      <c r="G165" s="377"/>
      <c r="H165" s="378"/>
      <c r="I165" s="378"/>
      <c r="J165" s="379"/>
      <c r="K165" s="379"/>
      <c r="L165" s="379"/>
      <c r="M165" s="380"/>
      <c r="N165" s="381"/>
      <c r="O165" s="382"/>
      <c r="P165" s="383"/>
      <c r="Q165" s="372"/>
      <c r="R165" s="373"/>
      <c r="S165" s="376"/>
      <c r="T165" s="376"/>
      <c r="U165" s="376"/>
      <c r="V165" s="376"/>
      <c r="W165" s="376"/>
      <c r="X165" s="377"/>
      <c r="Y165" s="378"/>
      <c r="Z165" s="378"/>
      <c r="AA165" s="379"/>
      <c r="AB165" s="379"/>
      <c r="AC165" s="379"/>
      <c r="AD165" s="380"/>
      <c r="AE165" s="381"/>
      <c r="AF165" s="382"/>
      <c r="AG165" s="383"/>
      <c r="AH165" s="372"/>
      <c r="AI165" s="373"/>
      <c r="AJ165" s="376"/>
      <c r="AK165" s="376"/>
      <c r="AL165" s="376"/>
      <c r="AM165" s="376"/>
      <c r="AN165" s="376"/>
      <c r="AO165" s="377"/>
      <c r="AP165" s="378"/>
      <c r="AQ165" s="378"/>
      <c r="AR165" s="379"/>
      <c r="AS165" s="379"/>
      <c r="AT165" s="379"/>
      <c r="AU165" s="380"/>
      <c r="AV165" s="381"/>
      <c r="AW165" s="382"/>
      <c r="AX165" s="383"/>
      <c r="AY165" s="372"/>
      <c r="AZ165" s="373"/>
      <c r="BA165" s="376"/>
      <c r="BB165" s="376"/>
      <c r="BC165" s="376"/>
      <c r="BD165" s="376"/>
      <c r="BE165" s="376"/>
      <c r="BF165" s="377"/>
      <c r="BG165" s="378"/>
      <c r="BH165" s="378"/>
      <c r="BI165" s="379"/>
      <c r="BJ165" s="379"/>
      <c r="BK165" s="379"/>
      <c r="BL165" s="380"/>
      <c r="BM165" s="381"/>
      <c r="BN165" s="382"/>
      <c r="BO165" s="383"/>
      <c r="BP165" s="372"/>
      <c r="BQ165" s="373"/>
      <c r="BR165" s="376"/>
      <c r="BS165" s="376"/>
      <c r="BT165" s="376"/>
      <c r="BU165" s="376"/>
      <c r="BV165" s="376"/>
      <c r="BW165" s="377"/>
      <c r="BX165" s="378"/>
      <c r="BY165" s="378"/>
      <c r="BZ165" s="379"/>
      <c r="CA165" s="379"/>
      <c r="CB165" s="379"/>
      <c r="CC165" s="380"/>
      <c r="CD165" s="381"/>
      <c r="CE165" s="382"/>
      <c r="CF165" s="383"/>
      <c r="CG165" s="372"/>
      <c r="CH165" s="373"/>
      <c r="CI165" s="376"/>
      <c r="CJ165" s="376"/>
      <c r="CK165" s="376"/>
      <c r="CL165" s="376"/>
      <c r="CM165" s="376"/>
      <c r="CN165" s="377"/>
      <c r="CO165" s="378"/>
      <c r="CP165" s="378"/>
      <c r="CQ165" s="379"/>
      <c r="CR165" s="379"/>
      <c r="CS165" s="379"/>
      <c r="CT165" s="380"/>
      <c r="CU165" s="381"/>
      <c r="CV165" s="382"/>
      <c r="CW165" s="383"/>
      <c r="CX165" s="372"/>
      <c r="CY165" s="373"/>
      <c r="CZ165" s="376"/>
      <c r="DA165" s="376"/>
      <c r="DB165" s="376"/>
      <c r="DC165" s="376"/>
      <c r="DD165" s="376"/>
      <c r="DE165" s="377"/>
      <c r="DF165" s="378"/>
      <c r="DG165" s="378"/>
      <c r="DH165" s="379"/>
      <c r="DI165" s="379"/>
      <c r="DJ165" s="379"/>
      <c r="DK165" s="380"/>
      <c r="DL165" s="381"/>
      <c r="DM165" s="382"/>
      <c r="DN165" s="383"/>
      <c r="DO165" s="372"/>
      <c r="DP165" s="373"/>
      <c r="DQ165" s="376"/>
      <c r="DR165" s="376"/>
      <c r="DS165" s="376"/>
      <c r="DT165" s="376"/>
      <c r="DU165" s="376"/>
      <c r="DV165" s="377"/>
      <c r="DW165" s="378"/>
      <c r="DX165" s="378"/>
      <c r="DY165" s="379"/>
      <c r="DZ165" s="379"/>
      <c r="EA165" s="379"/>
      <c r="EB165" s="380"/>
      <c r="EC165" s="381"/>
      <c r="ED165" s="382"/>
      <c r="EE165" s="383"/>
      <c r="EF165" s="372"/>
      <c r="EG165" s="373"/>
      <c r="EH165" s="376"/>
      <c r="EI165" s="376"/>
      <c r="EJ165" s="376"/>
      <c r="EK165" s="376"/>
      <c r="EL165" s="376"/>
      <c r="EM165" s="377"/>
      <c r="EN165" s="378"/>
      <c r="EO165" s="378"/>
      <c r="EP165" s="379"/>
      <c r="EQ165" s="379"/>
      <c r="ER165" s="379"/>
      <c r="ES165" s="380"/>
      <c r="ET165" s="381"/>
      <c r="EU165" s="382"/>
      <c r="EV165" s="383"/>
      <c r="EW165" s="372"/>
      <c r="EX165" s="373"/>
      <c r="EY165" s="376"/>
      <c r="EZ165" s="376"/>
      <c r="FA165" s="376"/>
      <c r="FB165" s="376"/>
      <c r="FC165" s="376"/>
      <c r="FD165" s="377"/>
      <c r="FE165" s="378"/>
      <c r="FF165" s="378"/>
      <c r="FG165" s="379"/>
      <c r="FH165" s="379"/>
      <c r="FI165" s="379"/>
      <c r="FJ165" s="380"/>
      <c r="FK165" s="381"/>
      <c r="FL165" s="382"/>
      <c r="FM165" s="383"/>
      <c r="FN165" s="372"/>
      <c r="FO165" s="373"/>
    </row>
    <row r="166" spans="1:171" ht="12.6" customHeight="1">
      <c r="A166" s="172" t="s">
        <v>363</v>
      </c>
      <c r="B166" s="376"/>
      <c r="C166" s="376"/>
      <c r="D166" s="376"/>
      <c r="E166" s="376"/>
      <c r="F166" s="376"/>
      <c r="G166" s="365"/>
      <c r="H166" s="366"/>
      <c r="I166" s="366"/>
      <c r="J166" s="367"/>
      <c r="K166" s="367"/>
      <c r="L166" s="367"/>
      <c r="M166" s="368"/>
      <c r="N166" s="369"/>
      <c r="O166" s="370"/>
      <c r="P166" s="371"/>
      <c r="Q166" s="374"/>
      <c r="R166" s="375"/>
      <c r="S166" s="376"/>
      <c r="T166" s="376"/>
      <c r="U166" s="376"/>
      <c r="V166" s="376"/>
      <c r="W166" s="376"/>
      <c r="X166" s="365"/>
      <c r="Y166" s="366"/>
      <c r="Z166" s="366"/>
      <c r="AA166" s="367"/>
      <c r="AB166" s="367"/>
      <c r="AC166" s="367"/>
      <c r="AD166" s="368"/>
      <c r="AE166" s="369"/>
      <c r="AF166" s="370"/>
      <c r="AG166" s="371"/>
      <c r="AH166" s="374"/>
      <c r="AI166" s="375"/>
      <c r="AJ166" s="376"/>
      <c r="AK166" s="376"/>
      <c r="AL166" s="376"/>
      <c r="AM166" s="376"/>
      <c r="AN166" s="376"/>
      <c r="AO166" s="365"/>
      <c r="AP166" s="366"/>
      <c r="AQ166" s="366"/>
      <c r="AR166" s="367"/>
      <c r="AS166" s="367"/>
      <c r="AT166" s="367"/>
      <c r="AU166" s="368"/>
      <c r="AV166" s="369"/>
      <c r="AW166" s="370"/>
      <c r="AX166" s="371"/>
      <c r="AY166" s="374"/>
      <c r="AZ166" s="375"/>
      <c r="BA166" s="376"/>
      <c r="BB166" s="376"/>
      <c r="BC166" s="376"/>
      <c r="BD166" s="376"/>
      <c r="BE166" s="376"/>
      <c r="BF166" s="365"/>
      <c r="BG166" s="366"/>
      <c r="BH166" s="366"/>
      <c r="BI166" s="367"/>
      <c r="BJ166" s="367"/>
      <c r="BK166" s="367"/>
      <c r="BL166" s="368"/>
      <c r="BM166" s="369"/>
      <c r="BN166" s="370"/>
      <c r="BO166" s="371"/>
      <c r="BP166" s="374"/>
      <c r="BQ166" s="375"/>
      <c r="BR166" s="376"/>
      <c r="BS166" s="376"/>
      <c r="BT166" s="376"/>
      <c r="BU166" s="376"/>
      <c r="BV166" s="376"/>
      <c r="BW166" s="365"/>
      <c r="BX166" s="366"/>
      <c r="BY166" s="366"/>
      <c r="BZ166" s="367"/>
      <c r="CA166" s="367"/>
      <c r="CB166" s="367"/>
      <c r="CC166" s="368"/>
      <c r="CD166" s="369"/>
      <c r="CE166" s="370"/>
      <c r="CF166" s="371"/>
      <c r="CG166" s="374"/>
      <c r="CH166" s="375"/>
      <c r="CI166" s="376"/>
      <c r="CJ166" s="376"/>
      <c r="CK166" s="376"/>
      <c r="CL166" s="376"/>
      <c r="CM166" s="376"/>
      <c r="CN166" s="365"/>
      <c r="CO166" s="366"/>
      <c r="CP166" s="366"/>
      <c r="CQ166" s="367"/>
      <c r="CR166" s="367"/>
      <c r="CS166" s="367"/>
      <c r="CT166" s="368"/>
      <c r="CU166" s="369"/>
      <c r="CV166" s="370"/>
      <c r="CW166" s="371"/>
      <c r="CX166" s="374"/>
      <c r="CY166" s="375"/>
      <c r="CZ166" s="376"/>
      <c r="DA166" s="376"/>
      <c r="DB166" s="376"/>
      <c r="DC166" s="376"/>
      <c r="DD166" s="376"/>
      <c r="DE166" s="365"/>
      <c r="DF166" s="366"/>
      <c r="DG166" s="366"/>
      <c r="DH166" s="367"/>
      <c r="DI166" s="367"/>
      <c r="DJ166" s="367"/>
      <c r="DK166" s="368"/>
      <c r="DL166" s="369"/>
      <c r="DM166" s="370"/>
      <c r="DN166" s="371"/>
      <c r="DO166" s="374"/>
      <c r="DP166" s="375"/>
      <c r="DQ166" s="376"/>
      <c r="DR166" s="376"/>
      <c r="DS166" s="376"/>
      <c r="DT166" s="376"/>
      <c r="DU166" s="376"/>
      <c r="DV166" s="365"/>
      <c r="DW166" s="366"/>
      <c r="DX166" s="366"/>
      <c r="DY166" s="367"/>
      <c r="DZ166" s="367"/>
      <c r="EA166" s="367"/>
      <c r="EB166" s="368"/>
      <c r="EC166" s="369"/>
      <c r="ED166" s="370"/>
      <c r="EE166" s="371"/>
      <c r="EF166" s="374"/>
      <c r="EG166" s="375"/>
      <c r="EH166" s="376"/>
      <c r="EI166" s="376"/>
      <c r="EJ166" s="376"/>
      <c r="EK166" s="376"/>
      <c r="EL166" s="376"/>
      <c r="EM166" s="365"/>
      <c r="EN166" s="366"/>
      <c r="EO166" s="366"/>
      <c r="EP166" s="367"/>
      <c r="EQ166" s="367"/>
      <c r="ER166" s="367"/>
      <c r="ES166" s="368"/>
      <c r="ET166" s="369"/>
      <c r="EU166" s="370"/>
      <c r="EV166" s="371"/>
      <c r="EW166" s="374"/>
      <c r="EX166" s="375"/>
      <c r="EY166" s="376"/>
      <c r="EZ166" s="376"/>
      <c r="FA166" s="376"/>
      <c r="FB166" s="376"/>
      <c r="FC166" s="376"/>
      <c r="FD166" s="365"/>
      <c r="FE166" s="366"/>
      <c r="FF166" s="366"/>
      <c r="FG166" s="367"/>
      <c r="FH166" s="367"/>
      <c r="FI166" s="367"/>
      <c r="FJ166" s="368"/>
      <c r="FK166" s="369"/>
      <c r="FL166" s="370"/>
      <c r="FM166" s="371"/>
      <c r="FN166" s="374"/>
      <c r="FO166" s="375"/>
    </row>
    <row r="167" spans="1:171" ht="12.6" customHeight="1">
      <c r="A167" s="174" t="s">
        <v>364</v>
      </c>
      <c r="B167" s="376"/>
      <c r="C167" s="376"/>
      <c r="D167" s="376"/>
      <c r="E167" s="376"/>
      <c r="F167" s="376"/>
      <c r="G167" s="377"/>
      <c r="H167" s="378"/>
      <c r="I167" s="378"/>
      <c r="J167" s="379"/>
      <c r="K167" s="379"/>
      <c r="L167" s="379"/>
      <c r="M167" s="380"/>
      <c r="N167" s="381"/>
      <c r="O167" s="382"/>
      <c r="P167" s="383"/>
      <c r="Q167" s="372"/>
      <c r="R167" s="373"/>
      <c r="S167" s="376"/>
      <c r="T167" s="376"/>
      <c r="U167" s="376"/>
      <c r="V167" s="376"/>
      <c r="W167" s="376"/>
      <c r="X167" s="377"/>
      <c r="Y167" s="378"/>
      <c r="Z167" s="378"/>
      <c r="AA167" s="379"/>
      <c r="AB167" s="379"/>
      <c r="AC167" s="379"/>
      <c r="AD167" s="380"/>
      <c r="AE167" s="381"/>
      <c r="AF167" s="382"/>
      <c r="AG167" s="383"/>
      <c r="AH167" s="372"/>
      <c r="AI167" s="373"/>
      <c r="AJ167" s="376"/>
      <c r="AK167" s="376"/>
      <c r="AL167" s="376"/>
      <c r="AM167" s="376"/>
      <c r="AN167" s="376"/>
      <c r="AO167" s="377"/>
      <c r="AP167" s="378"/>
      <c r="AQ167" s="378"/>
      <c r="AR167" s="379"/>
      <c r="AS167" s="379"/>
      <c r="AT167" s="379"/>
      <c r="AU167" s="380"/>
      <c r="AV167" s="381"/>
      <c r="AW167" s="382"/>
      <c r="AX167" s="383"/>
      <c r="AY167" s="372"/>
      <c r="AZ167" s="373"/>
      <c r="BA167" s="376"/>
      <c r="BB167" s="376"/>
      <c r="BC167" s="376"/>
      <c r="BD167" s="376"/>
      <c r="BE167" s="376"/>
      <c r="BF167" s="377"/>
      <c r="BG167" s="378"/>
      <c r="BH167" s="378"/>
      <c r="BI167" s="379"/>
      <c r="BJ167" s="379"/>
      <c r="BK167" s="379"/>
      <c r="BL167" s="380"/>
      <c r="BM167" s="381"/>
      <c r="BN167" s="382"/>
      <c r="BO167" s="383"/>
      <c r="BP167" s="372"/>
      <c r="BQ167" s="373"/>
      <c r="BR167" s="376"/>
      <c r="BS167" s="376"/>
      <c r="BT167" s="376"/>
      <c r="BU167" s="376"/>
      <c r="BV167" s="376"/>
      <c r="BW167" s="377"/>
      <c r="BX167" s="378"/>
      <c r="BY167" s="378"/>
      <c r="BZ167" s="379"/>
      <c r="CA167" s="379"/>
      <c r="CB167" s="379"/>
      <c r="CC167" s="380"/>
      <c r="CD167" s="381"/>
      <c r="CE167" s="382"/>
      <c r="CF167" s="383"/>
      <c r="CG167" s="372"/>
      <c r="CH167" s="373"/>
      <c r="CI167" s="376"/>
      <c r="CJ167" s="376"/>
      <c r="CK167" s="376"/>
      <c r="CL167" s="376"/>
      <c r="CM167" s="376"/>
      <c r="CN167" s="377"/>
      <c r="CO167" s="378"/>
      <c r="CP167" s="378"/>
      <c r="CQ167" s="379"/>
      <c r="CR167" s="379"/>
      <c r="CS167" s="379"/>
      <c r="CT167" s="380"/>
      <c r="CU167" s="381"/>
      <c r="CV167" s="382"/>
      <c r="CW167" s="383"/>
      <c r="CX167" s="372"/>
      <c r="CY167" s="373"/>
      <c r="CZ167" s="376"/>
      <c r="DA167" s="376"/>
      <c r="DB167" s="376"/>
      <c r="DC167" s="376"/>
      <c r="DD167" s="376"/>
      <c r="DE167" s="377"/>
      <c r="DF167" s="378"/>
      <c r="DG167" s="378"/>
      <c r="DH167" s="379"/>
      <c r="DI167" s="379"/>
      <c r="DJ167" s="379"/>
      <c r="DK167" s="380"/>
      <c r="DL167" s="381"/>
      <c r="DM167" s="382"/>
      <c r="DN167" s="383"/>
      <c r="DO167" s="372"/>
      <c r="DP167" s="373"/>
      <c r="DQ167" s="376"/>
      <c r="DR167" s="376"/>
      <c r="DS167" s="376"/>
      <c r="DT167" s="376"/>
      <c r="DU167" s="376"/>
      <c r="DV167" s="377"/>
      <c r="DW167" s="378"/>
      <c r="DX167" s="378"/>
      <c r="DY167" s="379"/>
      <c r="DZ167" s="379"/>
      <c r="EA167" s="379"/>
      <c r="EB167" s="380"/>
      <c r="EC167" s="381"/>
      <c r="ED167" s="382"/>
      <c r="EE167" s="383"/>
      <c r="EF167" s="372"/>
      <c r="EG167" s="373"/>
      <c r="EH167" s="376"/>
      <c r="EI167" s="376"/>
      <c r="EJ167" s="376"/>
      <c r="EK167" s="376"/>
      <c r="EL167" s="376"/>
      <c r="EM167" s="377"/>
      <c r="EN167" s="378"/>
      <c r="EO167" s="378"/>
      <c r="EP167" s="379"/>
      <c r="EQ167" s="379"/>
      <c r="ER167" s="379"/>
      <c r="ES167" s="380"/>
      <c r="ET167" s="381"/>
      <c r="EU167" s="382"/>
      <c r="EV167" s="383"/>
      <c r="EW167" s="372"/>
      <c r="EX167" s="373"/>
      <c r="EY167" s="376"/>
      <c r="EZ167" s="376"/>
      <c r="FA167" s="376"/>
      <c r="FB167" s="376"/>
      <c r="FC167" s="376"/>
      <c r="FD167" s="377"/>
      <c r="FE167" s="378"/>
      <c r="FF167" s="378"/>
      <c r="FG167" s="379"/>
      <c r="FH167" s="379"/>
      <c r="FI167" s="379"/>
      <c r="FJ167" s="380"/>
      <c r="FK167" s="381"/>
      <c r="FL167" s="382"/>
      <c r="FM167" s="383"/>
      <c r="FN167" s="372"/>
      <c r="FO167" s="373"/>
    </row>
    <row r="168" spans="1:171" ht="12.6" customHeight="1">
      <c r="A168" s="172" t="s">
        <v>439</v>
      </c>
      <c r="B168" s="376"/>
      <c r="C168" s="376"/>
      <c r="D168" s="376"/>
      <c r="E168" s="376"/>
      <c r="F168" s="376"/>
      <c r="G168" s="365"/>
      <c r="H168" s="366"/>
      <c r="I168" s="366"/>
      <c r="J168" s="367"/>
      <c r="K168" s="367"/>
      <c r="L168" s="367"/>
      <c r="M168" s="368"/>
      <c r="N168" s="369"/>
      <c r="O168" s="370"/>
      <c r="P168" s="371"/>
      <c r="Q168" s="374"/>
      <c r="R168" s="375"/>
      <c r="S168" s="376"/>
      <c r="T168" s="376"/>
      <c r="U168" s="376"/>
      <c r="V168" s="376"/>
      <c r="W168" s="376"/>
      <c r="X168" s="365"/>
      <c r="Y168" s="366"/>
      <c r="Z168" s="366"/>
      <c r="AA168" s="367"/>
      <c r="AB168" s="367"/>
      <c r="AC168" s="367"/>
      <c r="AD168" s="368"/>
      <c r="AE168" s="369"/>
      <c r="AF168" s="370"/>
      <c r="AG168" s="371"/>
      <c r="AH168" s="374"/>
      <c r="AI168" s="375"/>
      <c r="AJ168" s="376"/>
      <c r="AK168" s="376"/>
      <c r="AL168" s="376"/>
      <c r="AM168" s="376"/>
      <c r="AN168" s="376"/>
      <c r="AO168" s="365"/>
      <c r="AP168" s="366"/>
      <c r="AQ168" s="366"/>
      <c r="AR168" s="367"/>
      <c r="AS168" s="367"/>
      <c r="AT168" s="367"/>
      <c r="AU168" s="368"/>
      <c r="AV168" s="369"/>
      <c r="AW168" s="370"/>
      <c r="AX168" s="371"/>
      <c r="AY168" s="374"/>
      <c r="AZ168" s="375"/>
      <c r="BA168" s="376"/>
      <c r="BB168" s="376"/>
      <c r="BC168" s="376"/>
      <c r="BD168" s="376"/>
      <c r="BE168" s="376"/>
      <c r="BF168" s="365"/>
      <c r="BG168" s="366"/>
      <c r="BH168" s="366"/>
      <c r="BI168" s="367"/>
      <c r="BJ168" s="367"/>
      <c r="BK168" s="367"/>
      <c r="BL168" s="368"/>
      <c r="BM168" s="369"/>
      <c r="BN168" s="370"/>
      <c r="BO168" s="371"/>
      <c r="BP168" s="374"/>
      <c r="BQ168" s="375"/>
      <c r="BR168" s="376"/>
      <c r="BS168" s="376"/>
      <c r="BT168" s="376"/>
      <c r="BU168" s="376"/>
      <c r="BV168" s="376"/>
      <c r="BW168" s="365"/>
      <c r="BX168" s="366"/>
      <c r="BY168" s="366"/>
      <c r="BZ168" s="367"/>
      <c r="CA168" s="367"/>
      <c r="CB168" s="367"/>
      <c r="CC168" s="368"/>
      <c r="CD168" s="369"/>
      <c r="CE168" s="370"/>
      <c r="CF168" s="371"/>
      <c r="CG168" s="374"/>
      <c r="CH168" s="375"/>
      <c r="CI168" s="376"/>
      <c r="CJ168" s="376"/>
      <c r="CK168" s="376"/>
      <c r="CL168" s="376"/>
      <c r="CM168" s="376"/>
      <c r="CN168" s="365"/>
      <c r="CO168" s="366"/>
      <c r="CP168" s="366"/>
      <c r="CQ168" s="367"/>
      <c r="CR168" s="367"/>
      <c r="CS168" s="367"/>
      <c r="CT168" s="368"/>
      <c r="CU168" s="369"/>
      <c r="CV168" s="370"/>
      <c r="CW168" s="371"/>
      <c r="CX168" s="374"/>
      <c r="CY168" s="375"/>
      <c r="CZ168" s="376"/>
      <c r="DA168" s="376"/>
      <c r="DB168" s="376"/>
      <c r="DC168" s="376"/>
      <c r="DD168" s="376"/>
      <c r="DE168" s="365"/>
      <c r="DF168" s="366"/>
      <c r="DG168" s="366"/>
      <c r="DH168" s="367"/>
      <c r="DI168" s="367"/>
      <c r="DJ168" s="367"/>
      <c r="DK168" s="368"/>
      <c r="DL168" s="369"/>
      <c r="DM168" s="370"/>
      <c r="DN168" s="371"/>
      <c r="DO168" s="374"/>
      <c r="DP168" s="375"/>
      <c r="DQ168" s="376"/>
      <c r="DR168" s="376"/>
      <c r="DS168" s="376"/>
      <c r="DT168" s="376"/>
      <c r="DU168" s="376"/>
      <c r="DV168" s="365"/>
      <c r="DW168" s="366"/>
      <c r="DX168" s="366"/>
      <c r="DY168" s="367"/>
      <c r="DZ168" s="367"/>
      <c r="EA168" s="367"/>
      <c r="EB168" s="368"/>
      <c r="EC168" s="369"/>
      <c r="ED168" s="370"/>
      <c r="EE168" s="371"/>
      <c r="EF168" s="374"/>
      <c r="EG168" s="375"/>
      <c r="EH168" s="376"/>
      <c r="EI168" s="376"/>
      <c r="EJ168" s="376"/>
      <c r="EK168" s="376"/>
      <c r="EL168" s="376"/>
      <c r="EM168" s="365"/>
      <c r="EN168" s="366"/>
      <c r="EO168" s="366"/>
      <c r="EP168" s="367"/>
      <c r="EQ168" s="367"/>
      <c r="ER168" s="367"/>
      <c r="ES168" s="368"/>
      <c r="ET168" s="369"/>
      <c r="EU168" s="370"/>
      <c r="EV168" s="371"/>
      <c r="EW168" s="374"/>
      <c r="EX168" s="375"/>
      <c r="EY168" s="376"/>
      <c r="EZ168" s="376"/>
      <c r="FA168" s="376"/>
      <c r="FB168" s="376"/>
      <c r="FC168" s="376"/>
      <c r="FD168" s="365"/>
      <c r="FE168" s="366"/>
      <c r="FF168" s="366"/>
      <c r="FG168" s="367"/>
      <c r="FH168" s="367"/>
      <c r="FI168" s="367"/>
      <c r="FJ168" s="368"/>
      <c r="FK168" s="369"/>
      <c r="FL168" s="370"/>
      <c r="FM168" s="371"/>
      <c r="FN168" s="374"/>
      <c r="FO168" s="375"/>
    </row>
    <row r="169" spans="1:171" ht="12.6" customHeight="1">
      <c r="A169" s="174" t="s">
        <v>365</v>
      </c>
      <c r="B169" s="376"/>
      <c r="C169" s="376"/>
      <c r="D169" s="376"/>
      <c r="E169" s="376"/>
      <c r="F169" s="376"/>
      <c r="G169" s="377"/>
      <c r="H169" s="378"/>
      <c r="I169" s="378"/>
      <c r="J169" s="379"/>
      <c r="K169" s="379"/>
      <c r="L169" s="379"/>
      <c r="M169" s="380"/>
      <c r="N169" s="381"/>
      <c r="O169" s="382"/>
      <c r="P169" s="383"/>
      <c r="Q169" s="372"/>
      <c r="R169" s="373"/>
      <c r="S169" s="376"/>
      <c r="T169" s="376"/>
      <c r="U169" s="376"/>
      <c r="V169" s="376"/>
      <c r="W169" s="376"/>
      <c r="X169" s="377"/>
      <c r="Y169" s="378"/>
      <c r="Z169" s="378"/>
      <c r="AA169" s="379"/>
      <c r="AB169" s="379"/>
      <c r="AC169" s="379"/>
      <c r="AD169" s="380"/>
      <c r="AE169" s="381"/>
      <c r="AF169" s="382"/>
      <c r="AG169" s="383"/>
      <c r="AH169" s="372"/>
      <c r="AI169" s="373"/>
      <c r="AJ169" s="376"/>
      <c r="AK169" s="376"/>
      <c r="AL169" s="376"/>
      <c r="AM169" s="376"/>
      <c r="AN169" s="376"/>
      <c r="AO169" s="377"/>
      <c r="AP169" s="378"/>
      <c r="AQ169" s="378"/>
      <c r="AR169" s="379"/>
      <c r="AS169" s="379"/>
      <c r="AT169" s="379"/>
      <c r="AU169" s="380"/>
      <c r="AV169" s="381"/>
      <c r="AW169" s="382"/>
      <c r="AX169" s="383"/>
      <c r="AY169" s="372"/>
      <c r="AZ169" s="373"/>
      <c r="BA169" s="376"/>
      <c r="BB169" s="376"/>
      <c r="BC169" s="376"/>
      <c r="BD169" s="376"/>
      <c r="BE169" s="376"/>
      <c r="BF169" s="377"/>
      <c r="BG169" s="378"/>
      <c r="BH169" s="378"/>
      <c r="BI169" s="379"/>
      <c r="BJ169" s="379"/>
      <c r="BK169" s="379"/>
      <c r="BL169" s="380"/>
      <c r="BM169" s="381"/>
      <c r="BN169" s="382"/>
      <c r="BO169" s="383"/>
      <c r="BP169" s="372"/>
      <c r="BQ169" s="373"/>
      <c r="BR169" s="376"/>
      <c r="BS169" s="376"/>
      <c r="BT169" s="376"/>
      <c r="BU169" s="376"/>
      <c r="BV169" s="376"/>
      <c r="BW169" s="377"/>
      <c r="BX169" s="378"/>
      <c r="BY169" s="378"/>
      <c r="BZ169" s="379"/>
      <c r="CA169" s="379"/>
      <c r="CB169" s="379"/>
      <c r="CC169" s="380"/>
      <c r="CD169" s="381"/>
      <c r="CE169" s="382"/>
      <c r="CF169" s="383"/>
      <c r="CG169" s="372"/>
      <c r="CH169" s="373"/>
      <c r="CI169" s="376"/>
      <c r="CJ169" s="376"/>
      <c r="CK169" s="376"/>
      <c r="CL169" s="376"/>
      <c r="CM169" s="376"/>
      <c r="CN169" s="377"/>
      <c r="CO169" s="378"/>
      <c r="CP169" s="378"/>
      <c r="CQ169" s="379"/>
      <c r="CR169" s="379"/>
      <c r="CS169" s="379"/>
      <c r="CT169" s="380"/>
      <c r="CU169" s="381"/>
      <c r="CV169" s="382"/>
      <c r="CW169" s="383"/>
      <c r="CX169" s="372"/>
      <c r="CY169" s="373"/>
      <c r="CZ169" s="376"/>
      <c r="DA169" s="376"/>
      <c r="DB169" s="376"/>
      <c r="DC169" s="376"/>
      <c r="DD169" s="376"/>
      <c r="DE169" s="377"/>
      <c r="DF169" s="378"/>
      <c r="DG169" s="378"/>
      <c r="DH169" s="379"/>
      <c r="DI169" s="379"/>
      <c r="DJ169" s="379"/>
      <c r="DK169" s="380"/>
      <c r="DL169" s="381"/>
      <c r="DM169" s="382"/>
      <c r="DN169" s="383"/>
      <c r="DO169" s="372"/>
      <c r="DP169" s="373"/>
      <c r="DQ169" s="376"/>
      <c r="DR169" s="376"/>
      <c r="DS169" s="376"/>
      <c r="DT169" s="376"/>
      <c r="DU169" s="376"/>
      <c r="DV169" s="377"/>
      <c r="DW169" s="378"/>
      <c r="DX169" s="378"/>
      <c r="DY169" s="379"/>
      <c r="DZ169" s="379"/>
      <c r="EA169" s="379"/>
      <c r="EB169" s="380"/>
      <c r="EC169" s="381"/>
      <c r="ED169" s="382"/>
      <c r="EE169" s="383"/>
      <c r="EF169" s="372"/>
      <c r="EG169" s="373"/>
      <c r="EH169" s="376"/>
      <c r="EI169" s="376"/>
      <c r="EJ169" s="376"/>
      <c r="EK169" s="376"/>
      <c r="EL169" s="376"/>
      <c r="EM169" s="377"/>
      <c r="EN169" s="378"/>
      <c r="EO169" s="378"/>
      <c r="EP169" s="379"/>
      <c r="EQ169" s="379"/>
      <c r="ER169" s="379"/>
      <c r="ES169" s="380"/>
      <c r="ET169" s="381"/>
      <c r="EU169" s="382"/>
      <c r="EV169" s="383"/>
      <c r="EW169" s="372"/>
      <c r="EX169" s="373"/>
      <c r="EY169" s="376"/>
      <c r="EZ169" s="376"/>
      <c r="FA169" s="376"/>
      <c r="FB169" s="376"/>
      <c r="FC169" s="376"/>
      <c r="FD169" s="377"/>
      <c r="FE169" s="378"/>
      <c r="FF169" s="378"/>
      <c r="FG169" s="379"/>
      <c r="FH169" s="379"/>
      <c r="FI169" s="379"/>
      <c r="FJ169" s="380"/>
      <c r="FK169" s="381"/>
      <c r="FL169" s="382"/>
      <c r="FM169" s="383"/>
      <c r="FN169" s="372"/>
      <c r="FO169" s="373"/>
    </row>
    <row r="170" spans="1:171" ht="12.6" customHeight="1">
      <c r="A170" s="172" t="s">
        <v>439</v>
      </c>
      <c r="B170" s="376"/>
      <c r="C170" s="376"/>
      <c r="D170" s="376"/>
      <c r="E170" s="376"/>
      <c r="F170" s="376"/>
      <c r="G170" s="365"/>
      <c r="H170" s="366"/>
      <c r="I170" s="366"/>
      <c r="J170" s="367"/>
      <c r="K170" s="367"/>
      <c r="L170" s="367"/>
      <c r="M170" s="368"/>
      <c r="N170" s="369"/>
      <c r="O170" s="370"/>
      <c r="P170" s="371"/>
      <c r="Q170" s="374"/>
      <c r="R170" s="375"/>
      <c r="S170" s="376"/>
      <c r="T170" s="376"/>
      <c r="U170" s="376"/>
      <c r="V170" s="376"/>
      <c r="W170" s="376"/>
      <c r="X170" s="365"/>
      <c r="Y170" s="366"/>
      <c r="Z170" s="366"/>
      <c r="AA170" s="367"/>
      <c r="AB170" s="367"/>
      <c r="AC170" s="367"/>
      <c r="AD170" s="368"/>
      <c r="AE170" s="369"/>
      <c r="AF170" s="370"/>
      <c r="AG170" s="371"/>
      <c r="AH170" s="374"/>
      <c r="AI170" s="375"/>
      <c r="AJ170" s="376"/>
      <c r="AK170" s="376"/>
      <c r="AL170" s="376"/>
      <c r="AM170" s="376"/>
      <c r="AN170" s="376"/>
      <c r="AO170" s="365"/>
      <c r="AP170" s="366"/>
      <c r="AQ170" s="366"/>
      <c r="AR170" s="367"/>
      <c r="AS170" s="367"/>
      <c r="AT170" s="367"/>
      <c r="AU170" s="368"/>
      <c r="AV170" s="369"/>
      <c r="AW170" s="370"/>
      <c r="AX170" s="371"/>
      <c r="AY170" s="374"/>
      <c r="AZ170" s="375"/>
      <c r="BA170" s="376"/>
      <c r="BB170" s="376"/>
      <c r="BC170" s="376"/>
      <c r="BD170" s="376"/>
      <c r="BE170" s="376"/>
      <c r="BF170" s="365"/>
      <c r="BG170" s="366"/>
      <c r="BH170" s="366"/>
      <c r="BI170" s="367"/>
      <c r="BJ170" s="367"/>
      <c r="BK170" s="367"/>
      <c r="BL170" s="368"/>
      <c r="BM170" s="369"/>
      <c r="BN170" s="370"/>
      <c r="BO170" s="371"/>
      <c r="BP170" s="374"/>
      <c r="BQ170" s="375"/>
      <c r="BR170" s="376"/>
      <c r="BS170" s="376"/>
      <c r="BT170" s="376"/>
      <c r="BU170" s="376"/>
      <c r="BV170" s="376"/>
      <c r="BW170" s="365"/>
      <c r="BX170" s="366"/>
      <c r="BY170" s="366"/>
      <c r="BZ170" s="367"/>
      <c r="CA170" s="367"/>
      <c r="CB170" s="367"/>
      <c r="CC170" s="368"/>
      <c r="CD170" s="369"/>
      <c r="CE170" s="370"/>
      <c r="CF170" s="371"/>
      <c r="CG170" s="374"/>
      <c r="CH170" s="375"/>
      <c r="CI170" s="376"/>
      <c r="CJ170" s="376"/>
      <c r="CK170" s="376"/>
      <c r="CL170" s="376"/>
      <c r="CM170" s="376"/>
      <c r="CN170" s="365"/>
      <c r="CO170" s="366"/>
      <c r="CP170" s="366"/>
      <c r="CQ170" s="367"/>
      <c r="CR170" s="367"/>
      <c r="CS170" s="367"/>
      <c r="CT170" s="368"/>
      <c r="CU170" s="369"/>
      <c r="CV170" s="370"/>
      <c r="CW170" s="371"/>
      <c r="CX170" s="374"/>
      <c r="CY170" s="375"/>
      <c r="CZ170" s="376"/>
      <c r="DA170" s="376"/>
      <c r="DB170" s="376"/>
      <c r="DC170" s="376"/>
      <c r="DD170" s="376"/>
      <c r="DE170" s="365"/>
      <c r="DF170" s="366"/>
      <c r="DG170" s="366"/>
      <c r="DH170" s="367"/>
      <c r="DI170" s="367"/>
      <c r="DJ170" s="367"/>
      <c r="DK170" s="368"/>
      <c r="DL170" s="369"/>
      <c r="DM170" s="370"/>
      <c r="DN170" s="371"/>
      <c r="DO170" s="374"/>
      <c r="DP170" s="375"/>
      <c r="DQ170" s="376"/>
      <c r="DR170" s="376"/>
      <c r="DS170" s="376"/>
      <c r="DT170" s="376"/>
      <c r="DU170" s="376"/>
      <c r="DV170" s="365"/>
      <c r="DW170" s="366"/>
      <c r="DX170" s="366"/>
      <c r="DY170" s="367"/>
      <c r="DZ170" s="367"/>
      <c r="EA170" s="367"/>
      <c r="EB170" s="368"/>
      <c r="EC170" s="369"/>
      <c r="ED170" s="370"/>
      <c r="EE170" s="371"/>
      <c r="EF170" s="374"/>
      <c r="EG170" s="375"/>
      <c r="EH170" s="376"/>
      <c r="EI170" s="376"/>
      <c r="EJ170" s="376"/>
      <c r="EK170" s="376"/>
      <c r="EL170" s="376"/>
      <c r="EM170" s="365"/>
      <c r="EN170" s="366"/>
      <c r="EO170" s="366"/>
      <c r="EP170" s="367"/>
      <c r="EQ170" s="367"/>
      <c r="ER170" s="367"/>
      <c r="ES170" s="368"/>
      <c r="ET170" s="369"/>
      <c r="EU170" s="370"/>
      <c r="EV170" s="371"/>
      <c r="EW170" s="374"/>
      <c r="EX170" s="375"/>
      <c r="EY170" s="376"/>
      <c r="EZ170" s="376"/>
      <c r="FA170" s="376"/>
      <c r="FB170" s="376"/>
      <c r="FC170" s="376"/>
      <c r="FD170" s="365"/>
      <c r="FE170" s="366"/>
      <c r="FF170" s="366"/>
      <c r="FG170" s="367"/>
      <c r="FH170" s="367"/>
      <c r="FI170" s="367"/>
      <c r="FJ170" s="368"/>
      <c r="FK170" s="369"/>
      <c r="FL170" s="370"/>
      <c r="FM170" s="371"/>
      <c r="FN170" s="374"/>
      <c r="FO170" s="375"/>
    </row>
    <row r="171" spans="1:171" ht="12.6" customHeight="1">
      <c r="A171" s="174" t="s">
        <v>366</v>
      </c>
      <c r="B171" s="376"/>
      <c r="C171" s="376"/>
      <c r="D171" s="376"/>
      <c r="E171" s="376"/>
      <c r="F171" s="376"/>
      <c r="G171" s="377"/>
      <c r="H171" s="378"/>
      <c r="I171" s="378"/>
      <c r="J171" s="379"/>
      <c r="K171" s="379"/>
      <c r="L171" s="379"/>
      <c r="M171" s="380"/>
      <c r="N171" s="381"/>
      <c r="O171" s="382"/>
      <c r="P171" s="383"/>
      <c r="Q171" s="372"/>
      <c r="R171" s="373"/>
      <c r="S171" s="376"/>
      <c r="T171" s="376"/>
      <c r="U171" s="376"/>
      <c r="V171" s="376"/>
      <c r="W171" s="376"/>
      <c r="X171" s="377"/>
      <c r="Y171" s="378"/>
      <c r="Z171" s="378"/>
      <c r="AA171" s="379"/>
      <c r="AB171" s="379"/>
      <c r="AC171" s="379"/>
      <c r="AD171" s="380"/>
      <c r="AE171" s="381"/>
      <c r="AF171" s="382"/>
      <c r="AG171" s="383"/>
      <c r="AH171" s="372"/>
      <c r="AI171" s="373"/>
      <c r="AJ171" s="376"/>
      <c r="AK171" s="376"/>
      <c r="AL171" s="376"/>
      <c r="AM171" s="376"/>
      <c r="AN171" s="376"/>
      <c r="AO171" s="377"/>
      <c r="AP171" s="378"/>
      <c r="AQ171" s="378"/>
      <c r="AR171" s="379"/>
      <c r="AS171" s="379"/>
      <c r="AT171" s="379"/>
      <c r="AU171" s="380"/>
      <c r="AV171" s="381"/>
      <c r="AW171" s="382"/>
      <c r="AX171" s="383"/>
      <c r="AY171" s="372"/>
      <c r="AZ171" s="373"/>
      <c r="BA171" s="376"/>
      <c r="BB171" s="376"/>
      <c r="BC171" s="376"/>
      <c r="BD171" s="376"/>
      <c r="BE171" s="376"/>
      <c r="BF171" s="377"/>
      <c r="BG171" s="378"/>
      <c r="BH171" s="378"/>
      <c r="BI171" s="379"/>
      <c r="BJ171" s="379"/>
      <c r="BK171" s="379"/>
      <c r="BL171" s="380"/>
      <c r="BM171" s="381"/>
      <c r="BN171" s="382"/>
      <c r="BO171" s="383"/>
      <c r="BP171" s="372"/>
      <c r="BQ171" s="373"/>
      <c r="BR171" s="376"/>
      <c r="BS171" s="376"/>
      <c r="BT171" s="376"/>
      <c r="BU171" s="376"/>
      <c r="BV171" s="376"/>
      <c r="BW171" s="377"/>
      <c r="BX171" s="378"/>
      <c r="BY171" s="378"/>
      <c r="BZ171" s="379"/>
      <c r="CA171" s="379"/>
      <c r="CB171" s="379"/>
      <c r="CC171" s="380"/>
      <c r="CD171" s="381"/>
      <c r="CE171" s="382"/>
      <c r="CF171" s="383"/>
      <c r="CG171" s="372"/>
      <c r="CH171" s="373"/>
      <c r="CI171" s="376"/>
      <c r="CJ171" s="376"/>
      <c r="CK171" s="376"/>
      <c r="CL171" s="376"/>
      <c r="CM171" s="376"/>
      <c r="CN171" s="377"/>
      <c r="CO171" s="378"/>
      <c r="CP171" s="378"/>
      <c r="CQ171" s="379"/>
      <c r="CR171" s="379"/>
      <c r="CS171" s="379"/>
      <c r="CT171" s="380"/>
      <c r="CU171" s="381"/>
      <c r="CV171" s="382"/>
      <c r="CW171" s="383"/>
      <c r="CX171" s="372"/>
      <c r="CY171" s="373"/>
      <c r="CZ171" s="376"/>
      <c r="DA171" s="376"/>
      <c r="DB171" s="376"/>
      <c r="DC171" s="376"/>
      <c r="DD171" s="376"/>
      <c r="DE171" s="377"/>
      <c r="DF171" s="378"/>
      <c r="DG171" s="378"/>
      <c r="DH171" s="379"/>
      <c r="DI171" s="379"/>
      <c r="DJ171" s="379"/>
      <c r="DK171" s="380"/>
      <c r="DL171" s="381"/>
      <c r="DM171" s="382"/>
      <c r="DN171" s="383"/>
      <c r="DO171" s="372"/>
      <c r="DP171" s="373"/>
      <c r="DQ171" s="376"/>
      <c r="DR171" s="376"/>
      <c r="DS171" s="376"/>
      <c r="DT171" s="376"/>
      <c r="DU171" s="376"/>
      <c r="DV171" s="377"/>
      <c r="DW171" s="378"/>
      <c r="DX171" s="378"/>
      <c r="DY171" s="379"/>
      <c r="DZ171" s="379"/>
      <c r="EA171" s="379"/>
      <c r="EB171" s="380"/>
      <c r="EC171" s="381"/>
      <c r="ED171" s="382"/>
      <c r="EE171" s="383"/>
      <c r="EF171" s="372"/>
      <c r="EG171" s="373"/>
      <c r="EH171" s="376"/>
      <c r="EI171" s="376"/>
      <c r="EJ171" s="376"/>
      <c r="EK171" s="376"/>
      <c r="EL171" s="376"/>
      <c r="EM171" s="377"/>
      <c r="EN171" s="378"/>
      <c r="EO171" s="378"/>
      <c r="EP171" s="379"/>
      <c r="EQ171" s="379"/>
      <c r="ER171" s="379"/>
      <c r="ES171" s="380"/>
      <c r="ET171" s="381"/>
      <c r="EU171" s="382"/>
      <c r="EV171" s="383"/>
      <c r="EW171" s="372"/>
      <c r="EX171" s="373"/>
      <c r="EY171" s="376"/>
      <c r="EZ171" s="376"/>
      <c r="FA171" s="376"/>
      <c r="FB171" s="376"/>
      <c r="FC171" s="376"/>
      <c r="FD171" s="377"/>
      <c r="FE171" s="378"/>
      <c r="FF171" s="378"/>
      <c r="FG171" s="379"/>
      <c r="FH171" s="379"/>
      <c r="FI171" s="379"/>
      <c r="FJ171" s="380"/>
      <c r="FK171" s="381"/>
      <c r="FL171" s="382"/>
      <c r="FM171" s="383"/>
      <c r="FN171" s="372"/>
      <c r="FO171" s="373"/>
    </row>
    <row r="172" spans="1:171" ht="12.6" customHeight="1">
      <c r="A172" s="172" t="s">
        <v>367</v>
      </c>
      <c r="B172" s="376"/>
      <c r="C172" s="376"/>
      <c r="D172" s="376"/>
      <c r="E172" s="376"/>
      <c r="F172" s="376"/>
      <c r="G172" s="403"/>
      <c r="H172" s="404"/>
      <c r="I172" s="404"/>
      <c r="J172" s="367"/>
      <c r="K172" s="367"/>
      <c r="L172" s="367"/>
      <c r="M172" s="368"/>
      <c r="N172" s="369"/>
      <c r="O172" s="370"/>
      <c r="P172" s="371"/>
      <c r="Q172" s="374"/>
      <c r="R172" s="375"/>
      <c r="S172" s="376"/>
      <c r="T172" s="376"/>
      <c r="U172" s="376"/>
      <c r="V172" s="376"/>
      <c r="W172" s="376"/>
      <c r="X172" s="403"/>
      <c r="Y172" s="404"/>
      <c r="Z172" s="404"/>
      <c r="AA172" s="367"/>
      <c r="AB172" s="367"/>
      <c r="AC172" s="367"/>
      <c r="AD172" s="368"/>
      <c r="AE172" s="369"/>
      <c r="AF172" s="370"/>
      <c r="AG172" s="371"/>
      <c r="AH172" s="374"/>
      <c r="AI172" s="375"/>
      <c r="AJ172" s="376"/>
      <c r="AK172" s="376"/>
      <c r="AL172" s="376"/>
      <c r="AM172" s="376"/>
      <c r="AN172" s="376"/>
      <c r="AO172" s="403"/>
      <c r="AP172" s="404"/>
      <c r="AQ172" s="404"/>
      <c r="AR172" s="367"/>
      <c r="AS172" s="367"/>
      <c r="AT172" s="367"/>
      <c r="AU172" s="368"/>
      <c r="AV172" s="369"/>
      <c r="AW172" s="370"/>
      <c r="AX172" s="371"/>
      <c r="AY172" s="374"/>
      <c r="AZ172" s="375"/>
      <c r="BA172" s="376"/>
      <c r="BB172" s="376"/>
      <c r="BC172" s="376"/>
      <c r="BD172" s="376"/>
      <c r="BE172" s="376"/>
      <c r="BF172" s="403"/>
      <c r="BG172" s="404"/>
      <c r="BH172" s="404"/>
      <c r="BI172" s="367"/>
      <c r="BJ172" s="367"/>
      <c r="BK172" s="367"/>
      <c r="BL172" s="368"/>
      <c r="BM172" s="369"/>
      <c r="BN172" s="370"/>
      <c r="BO172" s="371"/>
      <c r="BP172" s="374"/>
      <c r="BQ172" s="375"/>
      <c r="BR172" s="376"/>
      <c r="BS172" s="376"/>
      <c r="BT172" s="376"/>
      <c r="BU172" s="376"/>
      <c r="BV172" s="376"/>
      <c r="BW172" s="403"/>
      <c r="BX172" s="404"/>
      <c r="BY172" s="404"/>
      <c r="BZ172" s="367"/>
      <c r="CA172" s="367"/>
      <c r="CB172" s="367"/>
      <c r="CC172" s="368"/>
      <c r="CD172" s="369"/>
      <c r="CE172" s="370"/>
      <c r="CF172" s="371"/>
      <c r="CG172" s="374"/>
      <c r="CH172" s="375"/>
      <c r="CI172" s="376"/>
      <c r="CJ172" s="376"/>
      <c r="CK172" s="376"/>
      <c r="CL172" s="376"/>
      <c r="CM172" s="376"/>
      <c r="CN172" s="403"/>
      <c r="CO172" s="404"/>
      <c r="CP172" s="404"/>
      <c r="CQ172" s="367"/>
      <c r="CR172" s="367"/>
      <c r="CS172" s="367"/>
      <c r="CT172" s="368"/>
      <c r="CU172" s="369"/>
      <c r="CV172" s="370"/>
      <c r="CW172" s="371"/>
      <c r="CX172" s="374"/>
      <c r="CY172" s="375"/>
      <c r="CZ172" s="376"/>
      <c r="DA172" s="376"/>
      <c r="DB172" s="376"/>
      <c r="DC172" s="376"/>
      <c r="DD172" s="376"/>
      <c r="DE172" s="403"/>
      <c r="DF172" s="404"/>
      <c r="DG172" s="404"/>
      <c r="DH172" s="367"/>
      <c r="DI172" s="367"/>
      <c r="DJ172" s="367"/>
      <c r="DK172" s="368"/>
      <c r="DL172" s="369"/>
      <c r="DM172" s="370"/>
      <c r="DN172" s="371"/>
      <c r="DO172" s="374"/>
      <c r="DP172" s="375"/>
      <c r="DQ172" s="376"/>
      <c r="DR172" s="376"/>
      <c r="DS172" s="376"/>
      <c r="DT172" s="376"/>
      <c r="DU172" s="376"/>
      <c r="DV172" s="403"/>
      <c r="DW172" s="404"/>
      <c r="DX172" s="404"/>
      <c r="DY172" s="367"/>
      <c r="DZ172" s="367"/>
      <c r="EA172" s="367"/>
      <c r="EB172" s="368"/>
      <c r="EC172" s="369"/>
      <c r="ED172" s="370"/>
      <c r="EE172" s="371"/>
      <c r="EF172" s="374"/>
      <c r="EG172" s="375"/>
      <c r="EH172" s="376"/>
      <c r="EI172" s="376"/>
      <c r="EJ172" s="376"/>
      <c r="EK172" s="376"/>
      <c r="EL172" s="376"/>
      <c r="EM172" s="403"/>
      <c r="EN172" s="404"/>
      <c r="EO172" s="404"/>
      <c r="EP172" s="367"/>
      <c r="EQ172" s="367"/>
      <c r="ER172" s="367"/>
      <c r="ES172" s="368"/>
      <c r="ET172" s="369"/>
      <c r="EU172" s="370"/>
      <c r="EV172" s="371"/>
      <c r="EW172" s="374"/>
      <c r="EX172" s="375"/>
      <c r="EY172" s="376"/>
      <c r="EZ172" s="376"/>
      <c r="FA172" s="376"/>
      <c r="FB172" s="376"/>
      <c r="FC172" s="376"/>
      <c r="FD172" s="403"/>
      <c r="FE172" s="404"/>
      <c r="FF172" s="404"/>
      <c r="FG172" s="367"/>
      <c r="FH172" s="367"/>
      <c r="FI172" s="367"/>
      <c r="FJ172" s="368"/>
      <c r="FK172" s="369"/>
      <c r="FL172" s="370"/>
      <c r="FM172" s="371"/>
      <c r="FN172" s="374"/>
      <c r="FO172" s="375"/>
    </row>
    <row r="173" spans="1:171">
      <c r="A173" s="175"/>
    </row>
  </sheetData>
  <sheetProtection selectLockedCells="1"/>
  <mergeCells count="6760">
    <mergeCell ref="DV10:DX10"/>
    <mergeCell ref="DY10:EB10"/>
    <mergeCell ref="EC10:EE10"/>
    <mergeCell ref="EM10:EO10"/>
    <mergeCell ref="EP10:ES10"/>
    <mergeCell ref="ET10:EV10"/>
    <mergeCell ref="FD10:FF10"/>
    <mergeCell ref="FG10:FJ10"/>
    <mergeCell ref="FK10:FM10"/>
    <mergeCell ref="DO9:DP10"/>
    <mergeCell ref="DQ9:DU10"/>
    <mergeCell ref="DV9:DX9"/>
    <mergeCell ref="DY9:EB9"/>
    <mergeCell ref="EC9:EE9"/>
    <mergeCell ref="EF9:EG10"/>
    <mergeCell ref="EH9:EL10"/>
    <mergeCell ref="EM9:EO9"/>
    <mergeCell ref="EP9:ES9"/>
    <mergeCell ref="ET9:EV9"/>
    <mergeCell ref="EW9:EX10"/>
    <mergeCell ref="EY9:FC10"/>
    <mergeCell ref="FD9:FF9"/>
    <mergeCell ref="FG9:FJ9"/>
    <mergeCell ref="FK9:FM9"/>
    <mergeCell ref="FN9:FO10"/>
    <mergeCell ref="G10:I10"/>
    <mergeCell ref="J10:M10"/>
    <mergeCell ref="N10:P10"/>
    <mergeCell ref="X10:Z10"/>
    <mergeCell ref="AA10:AD10"/>
    <mergeCell ref="AE10:AG10"/>
    <mergeCell ref="AO10:AQ10"/>
    <mergeCell ref="AR10:AU10"/>
    <mergeCell ref="AV10:AX10"/>
    <mergeCell ref="BF10:BH10"/>
    <mergeCell ref="BI10:BL10"/>
    <mergeCell ref="BM10:BO10"/>
    <mergeCell ref="BW10:BY10"/>
    <mergeCell ref="BZ10:CC10"/>
    <mergeCell ref="CD10:CF10"/>
    <mergeCell ref="CN10:CP10"/>
    <mergeCell ref="BI9:BL9"/>
    <mergeCell ref="BM9:BO9"/>
    <mergeCell ref="BP9:BQ10"/>
    <mergeCell ref="BR9:BV10"/>
    <mergeCell ref="BW9:BY9"/>
    <mergeCell ref="BZ9:CC9"/>
    <mergeCell ref="CD9:CF9"/>
    <mergeCell ref="CG9:CH10"/>
    <mergeCell ref="CI9:CM10"/>
    <mergeCell ref="CN9:CP9"/>
    <mergeCell ref="CQ9:CT9"/>
    <mergeCell ref="CU9:CW9"/>
    <mergeCell ref="CX9:CY10"/>
    <mergeCell ref="CZ9:DD10"/>
    <mergeCell ref="DE9:DG9"/>
    <mergeCell ref="DH9:DK9"/>
    <mergeCell ref="DL9:DN9"/>
    <mergeCell ref="CQ10:CT10"/>
    <mergeCell ref="CU10:CW10"/>
    <mergeCell ref="DE10:DG10"/>
    <mergeCell ref="DH10:DK10"/>
    <mergeCell ref="DL10:DN10"/>
    <mergeCell ref="B9:F10"/>
    <mergeCell ref="G9:I9"/>
    <mergeCell ref="J9:M9"/>
    <mergeCell ref="N9:P9"/>
    <mergeCell ref="Q9:R10"/>
    <mergeCell ref="S9:W10"/>
    <mergeCell ref="X9:Z9"/>
    <mergeCell ref="AA9:AD9"/>
    <mergeCell ref="AE9:AG9"/>
    <mergeCell ref="AH9:AI10"/>
    <mergeCell ref="AJ9:AN10"/>
    <mergeCell ref="AO9:AQ9"/>
    <mergeCell ref="AR9:AU9"/>
    <mergeCell ref="AV9:AX9"/>
    <mergeCell ref="AY9:AZ10"/>
    <mergeCell ref="BA9:BE10"/>
    <mergeCell ref="BF9:BH9"/>
    <mergeCell ref="DV12:DX12"/>
    <mergeCell ref="DY12:EB12"/>
    <mergeCell ref="EC12:EE12"/>
    <mergeCell ref="EM12:EO12"/>
    <mergeCell ref="EP12:ES12"/>
    <mergeCell ref="ET12:EV12"/>
    <mergeCell ref="FD12:FF12"/>
    <mergeCell ref="FG12:FJ12"/>
    <mergeCell ref="FK12:FM12"/>
    <mergeCell ref="DO11:DP12"/>
    <mergeCell ref="DQ11:DU12"/>
    <mergeCell ref="DV11:DX11"/>
    <mergeCell ref="DY11:EB11"/>
    <mergeCell ref="EC11:EE11"/>
    <mergeCell ref="EF11:EG12"/>
    <mergeCell ref="EH11:EL12"/>
    <mergeCell ref="EM11:EO11"/>
    <mergeCell ref="EP11:ES11"/>
    <mergeCell ref="ET11:EV11"/>
    <mergeCell ref="EW11:EX12"/>
    <mergeCell ref="EY11:FC12"/>
    <mergeCell ref="FD11:FF11"/>
    <mergeCell ref="FG11:FJ11"/>
    <mergeCell ref="FK11:FM11"/>
    <mergeCell ref="FN11:FO12"/>
    <mergeCell ref="G12:I12"/>
    <mergeCell ref="J12:M12"/>
    <mergeCell ref="N12:P12"/>
    <mergeCell ref="X12:Z12"/>
    <mergeCell ref="AA12:AD12"/>
    <mergeCell ref="AE12:AG12"/>
    <mergeCell ref="AO12:AQ12"/>
    <mergeCell ref="AR12:AU12"/>
    <mergeCell ref="AV12:AX12"/>
    <mergeCell ref="BF12:BH12"/>
    <mergeCell ref="BI12:BL12"/>
    <mergeCell ref="BM12:BO12"/>
    <mergeCell ref="BW12:BY12"/>
    <mergeCell ref="BZ12:CC12"/>
    <mergeCell ref="CD12:CF12"/>
    <mergeCell ref="CN12:CP12"/>
    <mergeCell ref="BI11:BL11"/>
    <mergeCell ref="BM11:BO11"/>
    <mergeCell ref="BP11:BQ12"/>
    <mergeCell ref="BR11:BV12"/>
    <mergeCell ref="BW11:BY11"/>
    <mergeCell ref="BZ11:CC11"/>
    <mergeCell ref="CD11:CF11"/>
    <mergeCell ref="CG11:CH12"/>
    <mergeCell ref="CI11:CM12"/>
    <mergeCell ref="CN11:CP11"/>
    <mergeCell ref="CQ11:CT11"/>
    <mergeCell ref="CU11:CW11"/>
    <mergeCell ref="CX11:CY12"/>
    <mergeCell ref="CZ11:DD12"/>
    <mergeCell ref="DE11:DG11"/>
    <mergeCell ref="DH11:DK11"/>
    <mergeCell ref="DL11:DN11"/>
    <mergeCell ref="CQ12:CT12"/>
    <mergeCell ref="CU12:CW12"/>
    <mergeCell ref="DE12:DG12"/>
    <mergeCell ref="DH12:DK12"/>
    <mergeCell ref="DL12:DN12"/>
    <mergeCell ref="B11:F12"/>
    <mergeCell ref="G11:I11"/>
    <mergeCell ref="J11:M11"/>
    <mergeCell ref="N11:P11"/>
    <mergeCell ref="Q11:R12"/>
    <mergeCell ref="S11:W12"/>
    <mergeCell ref="X11:Z11"/>
    <mergeCell ref="AA11:AD11"/>
    <mergeCell ref="AE11:AG11"/>
    <mergeCell ref="AH11:AI12"/>
    <mergeCell ref="AJ11:AN12"/>
    <mergeCell ref="AO11:AQ11"/>
    <mergeCell ref="AR11:AU11"/>
    <mergeCell ref="AV11:AX11"/>
    <mergeCell ref="AY11:AZ12"/>
    <mergeCell ref="BA11:BE12"/>
    <mergeCell ref="BF11:BH11"/>
    <mergeCell ref="DV14:DX14"/>
    <mergeCell ref="DY14:EB14"/>
    <mergeCell ref="EC14:EE14"/>
    <mergeCell ref="EM14:EO14"/>
    <mergeCell ref="EP14:ES14"/>
    <mergeCell ref="ET14:EV14"/>
    <mergeCell ref="FD14:FF14"/>
    <mergeCell ref="FG14:FJ14"/>
    <mergeCell ref="FK14:FM14"/>
    <mergeCell ref="DO13:DP14"/>
    <mergeCell ref="DQ13:DU14"/>
    <mergeCell ref="DV13:DX13"/>
    <mergeCell ref="DY13:EB13"/>
    <mergeCell ref="EC13:EE13"/>
    <mergeCell ref="EF13:EG14"/>
    <mergeCell ref="EH13:EL14"/>
    <mergeCell ref="EM13:EO13"/>
    <mergeCell ref="EP13:ES13"/>
    <mergeCell ref="ET13:EV13"/>
    <mergeCell ref="EW13:EX14"/>
    <mergeCell ref="EY13:FC14"/>
    <mergeCell ref="FD13:FF13"/>
    <mergeCell ref="FG13:FJ13"/>
    <mergeCell ref="FK13:FM13"/>
    <mergeCell ref="FN13:FO14"/>
    <mergeCell ref="G14:I14"/>
    <mergeCell ref="J14:M14"/>
    <mergeCell ref="N14:P14"/>
    <mergeCell ref="X14:Z14"/>
    <mergeCell ref="AA14:AD14"/>
    <mergeCell ref="AE14:AG14"/>
    <mergeCell ref="AO14:AQ14"/>
    <mergeCell ref="AR14:AU14"/>
    <mergeCell ref="AV14:AX14"/>
    <mergeCell ref="BF14:BH14"/>
    <mergeCell ref="BI14:BL14"/>
    <mergeCell ref="BM14:BO14"/>
    <mergeCell ref="BW14:BY14"/>
    <mergeCell ref="BZ14:CC14"/>
    <mergeCell ref="CD14:CF14"/>
    <mergeCell ref="CN14:CP14"/>
    <mergeCell ref="BI13:BL13"/>
    <mergeCell ref="BM13:BO13"/>
    <mergeCell ref="BP13:BQ14"/>
    <mergeCell ref="BR13:BV14"/>
    <mergeCell ref="BW13:BY13"/>
    <mergeCell ref="BZ13:CC13"/>
    <mergeCell ref="CD13:CF13"/>
    <mergeCell ref="CG13:CH14"/>
    <mergeCell ref="CI13:CM14"/>
    <mergeCell ref="CN13:CP13"/>
    <mergeCell ref="CQ13:CT13"/>
    <mergeCell ref="CU13:CW13"/>
    <mergeCell ref="CX13:CY14"/>
    <mergeCell ref="CZ13:DD14"/>
    <mergeCell ref="DE13:DG13"/>
    <mergeCell ref="DH13:DK13"/>
    <mergeCell ref="DL13:DN13"/>
    <mergeCell ref="CQ14:CT14"/>
    <mergeCell ref="CU14:CW14"/>
    <mergeCell ref="DE14:DG14"/>
    <mergeCell ref="DH14:DK14"/>
    <mergeCell ref="DL14:DN14"/>
    <mergeCell ref="B13:F14"/>
    <mergeCell ref="G13:I13"/>
    <mergeCell ref="J13:M13"/>
    <mergeCell ref="N13:P13"/>
    <mergeCell ref="Q13:R14"/>
    <mergeCell ref="S13:W14"/>
    <mergeCell ref="X13:Z13"/>
    <mergeCell ref="AA13:AD13"/>
    <mergeCell ref="AE13:AG13"/>
    <mergeCell ref="AH13:AI14"/>
    <mergeCell ref="AJ13:AN14"/>
    <mergeCell ref="AO13:AQ13"/>
    <mergeCell ref="AR13:AU13"/>
    <mergeCell ref="AV13:AX13"/>
    <mergeCell ref="AY13:AZ14"/>
    <mergeCell ref="BA13:BE14"/>
    <mergeCell ref="BF13:BH13"/>
    <mergeCell ref="FD172:FF172"/>
    <mergeCell ref="FG172:FJ172"/>
    <mergeCell ref="FK172:FM172"/>
    <mergeCell ref="AE172:AG172"/>
    <mergeCell ref="AO172:AQ172"/>
    <mergeCell ref="AR172:AU172"/>
    <mergeCell ref="AV172:AX172"/>
    <mergeCell ref="BF172:BH172"/>
    <mergeCell ref="BI172:BL172"/>
    <mergeCell ref="EY171:FC172"/>
    <mergeCell ref="FD171:FF171"/>
    <mergeCell ref="FG171:FJ171"/>
    <mergeCell ref="FK171:FM171"/>
    <mergeCell ref="FN171:FO172"/>
    <mergeCell ref="G172:I172"/>
    <mergeCell ref="J172:M172"/>
    <mergeCell ref="N172:P172"/>
    <mergeCell ref="X172:Z172"/>
    <mergeCell ref="AA172:AD172"/>
    <mergeCell ref="EF171:EG172"/>
    <mergeCell ref="EH171:EL172"/>
    <mergeCell ref="EM171:EO171"/>
    <mergeCell ref="EP171:ES171"/>
    <mergeCell ref="ET171:EV171"/>
    <mergeCell ref="EW171:EX172"/>
    <mergeCell ref="EM172:EO172"/>
    <mergeCell ref="EP172:ES172"/>
    <mergeCell ref="ET172:EV172"/>
    <mergeCell ref="DL171:DN171"/>
    <mergeCell ref="DO171:DP172"/>
    <mergeCell ref="DQ171:DU172"/>
    <mergeCell ref="DV171:DX171"/>
    <mergeCell ref="CZ171:DD172"/>
    <mergeCell ref="DE171:DG171"/>
    <mergeCell ref="DH171:DK171"/>
    <mergeCell ref="CQ172:CT172"/>
    <mergeCell ref="CU172:CW172"/>
    <mergeCell ref="DE172:DG172"/>
    <mergeCell ref="DH172:DK172"/>
    <mergeCell ref="BW171:BY171"/>
    <mergeCell ref="BZ171:CC171"/>
    <mergeCell ref="CD171:CF171"/>
    <mergeCell ref="CG171:CH172"/>
    <mergeCell ref="CI171:CM172"/>
    <mergeCell ref="CN171:CP171"/>
    <mergeCell ref="BW172:BY172"/>
    <mergeCell ref="BZ172:CC172"/>
    <mergeCell ref="CD172:CF172"/>
    <mergeCell ref="CN172:CP172"/>
    <mergeCell ref="BA171:BE172"/>
    <mergeCell ref="BF171:BH171"/>
    <mergeCell ref="BI171:BL171"/>
    <mergeCell ref="BM171:BO171"/>
    <mergeCell ref="BP171:BQ172"/>
    <mergeCell ref="BR171:BV172"/>
    <mergeCell ref="BM172:BO172"/>
    <mergeCell ref="AH171:AI172"/>
    <mergeCell ref="AJ171:AN172"/>
    <mergeCell ref="AO171:AQ171"/>
    <mergeCell ref="AR171:AU171"/>
    <mergeCell ref="AV171:AX171"/>
    <mergeCell ref="AY171:AZ172"/>
    <mergeCell ref="FK170:FM170"/>
    <mergeCell ref="B171:F172"/>
    <mergeCell ref="G171:I171"/>
    <mergeCell ref="J171:M171"/>
    <mergeCell ref="N171:P171"/>
    <mergeCell ref="Q171:R172"/>
    <mergeCell ref="S171:W172"/>
    <mergeCell ref="X171:Z171"/>
    <mergeCell ref="AA171:AD171"/>
    <mergeCell ref="AE171:AG171"/>
    <mergeCell ref="DY171:EB171"/>
    <mergeCell ref="EC171:EE171"/>
    <mergeCell ref="DL172:DN172"/>
    <mergeCell ref="DV172:DX172"/>
    <mergeCell ref="DY172:EB172"/>
    <mergeCell ref="EC172:EE172"/>
    <mergeCell ref="CQ171:CT171"/>
    <mergeCell ref="CU171:CW171"/>
    <mergeCell ref="CX171:CY172"/>
    <mergeCell ref="FK169:FM169"/>
    <mergeCell ref="FN169:FO170"/>
    <mergeCell ref="G170:I170"/>
    <mergeCell ref="J170:M170"/>
    <mergeCell ref="N170:P170"/>
    <mergeCell ref="X170:Z170"/>
    <mergeCell ref="AA170:AD170"/>
    <mergeCell ref="AE170:AG170"/>
    <mergeCell ref="AO170:AQ170"/>
    <mergeCell ref="AR170:AU170"/>
    <mergeCell ref="EP169:ES169"/>
    <mergeCell ref="ET169:EV169"/>
    <mergeCell ref="EW169:EX170"/>
    <mergeCell ref="EY169:FC170"/>
    <mergeCell ref="FD169:FF169"/>
    <mergeCell ref="FG169:FJ169"/>
    <mergeCell ref="EP170:ES170"/>
    <mergeCell ref="ET170:EV170"/>
    <mergeCell ref="FD170:FF170"/>
    <mergeCell ref="FG170:FJ170"/>
    <mergeCell ref="DV169:DX169"/>
    <mergeCell ref="DY169:EB169"/>
    <mergeCell ref="EC169:EE169"/>
    <mergeCell ref="EF169:EG170"/>
    <mergeCell ref="EH169:EL170"/>
    <mergeCell ref="EM169:EO169"/>
    <mergeCell ref="DV170:DX170"/>
    <mergeCell ref="DY170:EB170"/>
    <mergeCell ref="EC170:EE170"/>
    <mergeCell ref="EM170:EO170"/>
    <mergeCell ref="CZ169:DD170"/>
    <mergeCell ref="DE169:DG169"/>
    <mergeCell ref="DH169:DK169"/>
    <mergeCell ref="DL169:DN169"/>
    <mergeCell ref="DO169:DP170"/>
    <mergeCell ref="DQ169:DU170"/>
    <mergeCell ref="DE170:DG170"/>
    <mergeCell ref="DH170:DK170"/>
    <mergeCell ref="DL170:DN170"/>
    <mergeCell ref="CG169:CH170"/>
    <mergeCell ref="CI169:CM170"/>
    <mergeCell ref="CN169:CP169"/>
    <mergeCell ref="CQ169:CT169"/>
    <mergeCell ref="CU169:CW169"/>
    <mergeCell ref="CX169:CY170"/>
    <mergeCell ref="CN170:CP170"/>
    <mergeCell ref="CQ170:CT170"/>
    <mergeCell ref="CU170:CW170"/>
    <mergeCell ref="BM169:BO169"/>
    <mergeCell ref="BP169:BQ170"/>
    <mergeCell ref="BR169:BV170"/>
    <mergeCell ref="BW169:BY169"/>
    <mergeCell ref="BZ169:CC169"/>
    <mergeCell ref="CD169:CF169"/>
    <mergeCell ref="BM170:BO170"/>
    <mergeCell ref="BW170:BY170"/>
    <mergeCell ref="BZ170:CC170"/>
    <mergeCell ref="CD170:CF170"/>
    <mergeCell ref="AR169:AU169"/>
    <mergeCell ref="AV169:AX169"/>
    <mergeCell ref="AY169:AZ170"/>
    <mergeCell ref="BA169:BE170"/>
    <mergeCell ref="BF169:BH169"/>
    <mergeCell ref="BI169:BL169"/>
    <mergeCell ref="AV170:AX170"/>
    <mergeCell ref="BF170:BH170"/>
    <mergeCell ref="BI170:BL170"/>
    <mergeCell ref="X169:Z169"/>
    <mergeCell ref="AA169:AD169"/>
    <mergeCell ref="AE169:AG169"/>
    <mergeCell ref="AH169:AI170"/>
    <mergeCell ref="AJ169:AN170"/>
    <mergeCell ref="AO169:AQ169"/>
    <mergeCell ref="B169:F170"/>
    <mergeCell ref="G169:I169"/>
    <mergeCell ref="J169:M169"/>
    <mergeCell ref="N169:P169"/>
    <mergeCell ref="Q169:R170"/>
    <mergeCell ref="S169:W170"/>
    <mergeCell ref="FN167:FO168"/>
    <mergeCell ref="G168:I168"/>
    <mergeCell ref="J168:M168"/>
    <mergeCell ref="N168:P168"/>
    <mergeCell ref="X168:Z168"/>
    <mergeCell ref="AA168:AD168"/>
    <mergeCell ref="AE168:AG168"/>
    <mergeCell ref="AO168:AQ168"/>
    <mergeCell ref="AR168:AU168"/>
    <mergeCell ref="AV168:AX168"/>
    <mergeCell ref="ET167:EV167"/>
    <mergeCell ref="EW167:EX168"/>
    <mergeCell ref="EY167:FC168"/>
    <mergeCell ref="FD167:FF167"/>
    <mergeCell ref="FG167:FJ167"/>
    <mergeCell ref="FK167:FM167"/>
    <mergeCell ref="ET168:EV168"/>
    <mergeCell ref="FD168:FF168"/>
    <mergeCell ref="FG168:FJ168"/>
    <mergeCell ref="FK168:FM168"/>
    <mergeCell ref="DY167:EB167"/>
    <mergeCell ref="EC167:EE167"/>
    <mergeCell ref="EF167:EG168"/>
    <mergeCell ref="EH167:EL168"/>
    <mergeCell ref="EM167:EO167"/>
    <mergeCell ref="EP167:ES167"/>
    <mergeCell ref="DY168:EB168"/>
    <mergeCell ref="EC168:EE168"/>
    <mergeCell ref="EM168:EO168"/>
    <mergeCell ref="EP168:ES168"/>
    <mergeCell ref="DE167:DG167"/>
    <mergeCell ref="DH167:DK167"/>
    <mergeCell ref="DL167:DN167"/>
    <mergeCell ref="DO167:DP168"/>
    <mergeCell ref="DQ167:DU168"/>
    <mergeCell ref="DV167:DX167"/>
    <mergeCell ref="DE168:DG168"/>
    <mergeCell ref="DH168:DK168"/>
    <mergeCell ref="DL168:DN168"/>
    <mergeCell ref="DV168:DX168"/>
    <mergeCell ref="CI167:CM168"/>
    <mergeCell ref="CN167:CP167"/>
    <mergeCell ref="CQ167:CT167"/>
    <mergeCell ref="CU167:CW167"/>
    <mergeCell ref="CX167:CY168"/>
    <mergeCell ref="CZ167:DD168"/>
    <mergeCell ref="CN168:CP168"/>
    <mergeCell ref="CQ168:CT168"/>
    <mergeCell ref="CU168:CW168"/>
    <mergeCell ref="BP167:BQ168"/>
    <mergeCell ref="BR167:BV168"/>
    <mergeCell ref="BW167:BY167"/>
    <mergeCell ref="BZ167:CC167"/>
    <mergeCell ref="CD167:CF167"/>
    <mergeCell ref="CG167:CH168"/>
    <mergeCell ref="BW168:BY168"/>
    <mergeCell ref="BZ168:CC168"/>
    <mergeCell ref="CD168:CF168"/>
    <mergeCell ref="AV167:AX167"/>
    <mergeCell ref="AY167:AZ168"/>
    <mergeCell ref="BA167:BE168"/>
    <mergeCell ref="BF167:BH167"/>
    <mergeCell ref="BI167:BL167"/>
    <mergeCell ref="BM167:BO167"/>
    <mergeCell ref="BF168:BH168"/>
    <mergeCell ref="BI168:BL168"/>
    <mergeCell ref="BM168:BO168"/>
    <mergeCell ref="AA167:AD167"/>
    <mergeCell ref="AE167:AG167"/>
    <mergeCell ref="AH167:AI168"/>
    <mergeCell ref="AJ167:AN168"/>
    <mergeCell ref="AO167:AQ167"/>
    <mergeCell ref="AR167:AU167"/>
    <mergeCell ref="FD166:FF166"/>
    <mergeCell ref="FG166:FJ166"/>
    <mergeCell ref="FK166:FM166"/>
    <mergeCell ref="B167:F168"/>
    <mergeCell ref="G167:I167"/>
    <mergeCell ref="J167:M167"/>
    <mergeCell ref="N167:P167"/>
    <mergeCell ref="Q167:R168"/>
    <mergeCell ref="S167:W168"/>
    <mergeCell ref="X167:Z167"/>
    <mergeCell ref="AE166:AG166"/>
    <mergeCell ref="AO166:AQ166"/>
    <mergeCell ref="AR166:AU166"/>
    <mergeCell ref="AV166:AX166"/>
    <mergeCell ref="BF166:BH166"/>
    <mergeCell ref="BI166:BL166"/>
    <mergeCell ref="EY165:FC166"/>
    <mergeCell ref="FD165:FF165"/>
    <mergeCell ref="FG165:FJ165"/>
    <mergeCell ref="FK165:FM165"/>
    <mergeCell ref="CU166:CW166"/>
    <mergeCell ref="DE166:DG166"/>
    <mergeCell ref="DH166:DK166"/>
    <mergeCell ref="BW165:BY165"/>
    <mergeCell ref="BZ165:CC165"/>
    <mergeCell ref="CD165:CF165"/>
    <mergeCell ref="FN165:FO166"/>
    <mergeCell ref="G166:I166"/>
    <mergeCell ref="J166:M166"/>
    <mergeCell ref="N166:P166"/>
    <mergeCell ref="X166:Z166"/>
    <mergeCell ref="AA166:AD166"/>
    <mergeCell ref="EF165:EG166"/>
    <mergeCell ref="EH165:EL166"/>
    <mergeCell ref="EM165:EO165"/>
    <mergeCell ref="EP165:ES165"/>
    <mergeCell ref="ET165:EV165"/>
    <mergeCell ref="EW165:EX166"/>
    <mergeCell ref="EM166:EO166"/>
    <mergeCell ref="EP166:ES166"/>
    <mergeCell ref="ET166:EV166"/>
    <mergeCell ref="DL165:DN165"/>
    <mergeCell ref="DO165:DP166"/>
    <mergeCell ref="DQ165:DU166"/>
    <mergeCell ref="DV165:DX165"/>
    <mergeCell ref="DY165:EB165"/>
    <mergeCell ref="EC165:EE165"/>
    <mergeCell ref="DL166:DN166"/>
    <mergeCell ref="DV166:DX166"/>
    <mergeCell ref="DY166:EB166"/>
    <mergeCell ref="EC166:EE166"/>
    <mergeCell ref="CQ165:CT165"/>
    <mergeCell ref="CU165:CW165"/>
    <mergeCell ref="CX165:CY166"/>
    <mergeCell ref="CZ165:DD166"/>
    <mergeCell ref="DE165:DG165"/>
    <mergeCell ref="DH165:DK165"/>
    <mergeCell ref="CQ166:CT166"/>
    <mergeCell ref="CG165:CH166"/>
    <mergeCell ref="CI165:CM166"/>
    <mergeCell ref="CN165:CP165"/>
    <mergeCell ref="BW166:BY166"/>
    <mergeCell ref="BZ166:CC166"/>
    <mergeCell ref="CD166:CF166"/>
    <mergeCell ref="CN166:CP166"/>
    <mergeCell ref="BA165:BE166"/>
    <mergeCell ref="BF165:BH165"/>
    <mergeCell ref="BI165:BL165"/>
    <mergeCell ref="BM165:BO165"/>
    <mergeCell ref="BP165:BQ166"/>
    <mergeCell ref="BR165:BV166"/>
    <mergeCell ref="BM166:BO166"/>
    <mergeCell ref="AH165:AI166"/>
    <mergeCell ref="AJ165:AN166"/>
    <mergeCell ref="AO165:AQ165"/>
    <mergeCell ref="AR165:AU165"/>
    <mergeCell ref="AV165:AX165"/>
    <mergeCell ref="AY165:AZ166"/>
    <mergeCell ref="FK164:FM164"/>
    <mergeCell ref="B165:F166"/>
    <mergeCell ref="G165:I165"/>
    <mergeCell ref="J165:M165"/>
    <mergeCell ref="N165:P165"/>
    <mergeCell ref="Q165:R166"/>
    <mergeCell ref="S165:W166"/>
    <mergeCell ref="X165:Z165"/>
    <mergeCell ref="AA165:AD165"/>
    <mergeCell ref="AE165:AG165"/>
    <mergeCell ref="FK163:FM163"/>
    <mergeCell ref="FN163:FO164"/>
    <mergeCell ref="G164:I164"/>
    <mergeCell ref="J164:M164"/>
    <mergeCell ref="N164:P164"/>
    <mergeCell ref="X164:Z164"/>
    <mergeCell ref="AA164:AD164"/>
    <mergeCell ref="AE164:AG164"/>
    <mergeCell ref="AO164:AQ164"/>
    <mergeCell ref="AR164:AU164"/>
    <mergeCell ref="EP163:ES163"/>
    <mergeCell ref="ET163:EV163"/>
    <mergeCell ref="EW163:EX164"/>
    <mergeCell ref="EY163:FC164"/>
    <mergeCell ref="FD163:FF163"/>
    <mergeCell ref="FG163:FJ163"/>
    <mergeCell ref="EP164:ES164"/>
    <mergeCell ref="ET164:EV164"/>
    <mergeCell ref="FD164:FF164"/>
    <mergeCell ref="FG164:FJ164"/>
    <mergeCell ref="DV163:DX163"/>
    <mergeCell ref="DY163:EB163"/>
    <mergeCell ref="EC163:EE163"/>
    <mergeCell ref="EF163:EG164"/>
    <mergeCell ref="EH163:EL164"/>
    <mergeCell ref="EM163:EO163"/>
    <mergeCell ref="DV164:DX164"/>
    <mergeCell ref="DY164:EB164"/>
    <mergeCell ref="EC164:EE164"/>
    <mergeCell ref="EM164:EO164"/>
    <mergeCell ref="CZ163:DD164"/>
    <mergeCell ref="DE163:DG163"/>
    <mergeCell ref="DH163:DK163"/>
    <mergeCell ref="DL163:DN163"/>
    <mergeCell ref="DO163:DP164"/>
    <mergeCell ref="DQ163:DU164"/>
    <mergeCell ref="DE164:DG164"/>
    <mergeCell ref="DH164:DK164"/>
    <mergeCell ref="DL164:DN164"/>
    <mergeCell ref="CG163:CH164"/>
    <mergeCell ref="CI163:CM164"/>
    <mergeCell ref="CN163:CP163"/>
    <mergeCell ref="CQ163:CT163"/>
    <mergeCell ref="CU163:CW163"/>
    <mergeCell ref="CX163:CY164"/>
    <mergeCell ref="CN164:CP164"/>
    <mergeCell ref="CQ164:CT164"/>
    <mergeCell ref="CU164:CW164"/>
    <mergeCell ref="BM163:BO163"/>
    <mergeCell ref="BP163:BQ164"/>
    <mergeCell ref="BR163:BV164"/>
    <mergeCell ref="BW163:BY163"/>
    <mergeCell ref="BZ163:CC163"/>
    <mergeCell ref="CD163:CF163"/>
    <mergeCell ref="BM164:BO164"/>
    <mergeCell ref="BW164:BY164"/>
    <mergeCell ref="BZ164:CC164"/>
    <mergeCell ref="CD164:CF164"/>
    <mergeCell ref="AR163:AU163"/>
    <mergeCell ref="AV163:AX163"/>
    <mergeCell ref="AY163:AZ164"/>
    <mergeCell ref="BA163:BE164"/>
    <mergeCell ref="BF163:BH163"/>
    <mergeCell ref="BI163:BL163"/>
    <mergeCell ref="AV164:AX164"/>
    <mergeCell ref="BF164:BH164"/>
    <mergeCell ref="BI164:BL164"/>
    <mergeCell ref="X163:Z163"/>
    <mergeCell ref="AA163:AD163"/>
    <mergeCell ref="AE163:AG163"/>
    <mergeCell ref="AH163:AI164"/>
    <mergeCell ref="AJ163:AN164"/>
    <mergeCell ref="AO163:AQ163"/>
    <mergeCell ref="B163:F164"/>
    <mergeCell ref="G163:I163"/>
    <mergeCell ref="J163:M163"/>
    <mergeCell ref="N163:P163"/>
    <mergeCell ref="Q163:R164"/>
    <mergeCell ref="S163:W164"/>
    <mergeCell ref="FN161:FO162"/>
    <mergeCell ref="G162:I162"/>
    <mergeCell ref="J162:M162"/>
    <mergeCell ref="N162:P162"/>
    <mergeCell ref="X162:Z162"/>
    <mergeCell ref="AA162:AD162"/>
    <mergeCell ref="AE162:AG162"/>
    <mergeCell ref="AO162:AQ162"/>
    <mergeCell ref="AR162:AU162"/>
    <mergeCell ref="AV162:AX162"/>
    <mergeCell ref="ET161:EV161"/>
    <mergeCell ref="EW161:EX162"/>
    <mergeCell ref="EY161:FC162"/>
    <mergeCell ref="FD161:FF161"/>
    <mergeCell ref="FG161:FJ161"/>
    <mergeCell ref="FK161:FM161"/>
    <mergeCell ref="ET162:EV162"/>
    <mergeCell ref="FD162:FF162"/>
    <mergeCell ref="FG162:FJ162"/>
    <mergeCell ref="FK162:FM162"/>
    <mergeCell ref="DY161:EB161"/>
    <mergeCell ref="EC161:EE161"/>
    <mergeCell ref="EF161:EG162"/>
    <mergeCell ref="EH161:EL162"/>
    <mergeCell ref="EM161:EO161"/>
    <mergeCell ref="EP161:ES161"/>
    <mergeCell ref="DY162:EB162"/>
    <mergeCell ref="EC162:EE162"/>
    <mergeCell ref="EM162:EO162"/>
    <mergeCell ref="EP162:ES162"/>
    <mergeCell ref="DE161:DG161"/>
    <mergeCell ref="DH161:DK161"/>
    <mergeCell ref="DL161:DN161"/>
    <mergeCell ref="DO161:DP162"/>
    <mergeCell ref="DQ161:DU162"/>
    <mergeCell ref="DV161:DX161"/>
    <mergeCell ref="DE162:DG162"/>
    <mergeCell ref="DH162:DK162"/>
    <mergeCell ref="DL162:DN162"/>
    <mergeCell ref="DV162:DX162"/>
    <mergeCell ref="CI161:CM162"/>
    <mergeCell ref="CN161:CP161"/>
    <mergeCell ref="CQ161:CT161"/>
    <mergeCell ref="CU161:CW161"/>
    <mergeCell ref="CX161:CY162"/>
    <mergeCell ref="CZ161:DD162"/>
    <mergeCell ref="CN162:CP162"/>
    <mergeCell ref="CQ162:CT162"/>
    <mergeCell ref="CU162:CW162"/>
    <mergeCell ref="BP161:BQ162"/>
    <mergeCell ref="BR161:BV162"/>
    <mergeCell ref="BW161:BY161"/>
    <mergeCell ref="BZ161:CC161"/>
    <mergeCell ref="CD161:CF161"/>
    <mergeCell ref="CG161:CH162"/>
    <mergeCell ref="BW162:BY162"/>
    <mergeCell ref="BZ162:CC162"/>
    <mergeCell ref="CD162:CF162"/>
    <mergeCell ref="AV161:AX161"/>
    <mergeCell ref="AY161:AZ162"/>
    <mergeCell ref="BA161:BE162"/>
    <mergeCell ref="BF161:BH161"/>
    <mergeCell ref="BI161:BL161"/>
    <mergeCell ref="BM161:BO161"/>
    <mergeCell ref="BF162:BH162"/>
    <mergeCell ref="BI162:BL162"/>
    <mergeCell ref="BM162:BO162"/>
    <mergeCell ref="AA161:AD161"/>
    <mergeCell ref="AE161:AG161"/>
    <mergeCell ref="AH161:AI162"/>
    <mergeCell ref="AJ161:AN162"/>
    <mergeCell ref="AO161:AQ161"/>
    <mergeCell ref="AR161:AU161"/>
    <mergeCell ref="FD160:FF160"/>
    <mergeCell ref="FG160:FJ160"/>
    <mergeCell ref="FK160:FM160"/>
    <mergeCell ref="B161:F162"/>
    <mergeCell ref="G161:I161"/>
    <mergeCell ref="J161:M161"/>
    <mergeCell ref="N161:P161"/>
    <mergeCell ref="Q161:R162"/>
    <mergeCell ref="S161:W162"/>
    <mergeCell ref="X161:Z161"/>
    <mergeCell ref="AE160:AG160"/>
    <mergeCell ref="AO160:AQ160"/>
    <mergeCell ref="AR160:AU160"/>
    <mergeCell ref="AV160:AX160"/>
    <mergeCell ref="BF160:BH160"/>
    <mergeCell ref="BI160:BL160"/>
    <mergeCell ref="EY159:FC160"/>
    <mergeCell ref="FD159:FF159"/>
    <mergeCell ref="FG159:FJ159"/>
    <mergeCell ref="FK159:FM159"/>
    <mergeCell ref="CU160:CW160"/>
    <mergeCell ref="DE160:DG160"/>
    <mergeCell ref="DH160:DK160"/>
    <mergeCell ref="BW159:BY159"/>
    <mergeCell ref="BZ159:CC159"/>
    <mergeCell ref="CD159:CF159"/>
    <mergeCell ref="FN159:FO160"/>
    <mergeCell ref="G160:I160"/>
    <mergeCell ref="J160:M160"/>
    <mergeCell ref="N160:P160"/>
    <mergeCell ref="X160:Z160"/>
    <mergeCell ref="AA160:AD160"/>
    <mergeCell ref="EF159:EG160"/>
    <mergeCell ref="EH159:EL160"/>
    <mergeCell ref="EM159:EO159"/>
    <mergeCell ref="EP159:ES159"/>
    <mergeCell ref="ET159:EV159"/>
    <mergeCell ref="EW159:EX160"/>
    <mergeCell ref="EM160:EO160"/>
    <mergeCell ref="EP160:ES160"/>
    <mergeCell ref="ET160:EV160"/>
    <mergeCell ref="DL159:DN159"/>
    <mergeCell ref="DO159:DP160"/>
    <mergeCell ref="DQ159:DU160"/>
    <mergeCell ref="DV159:DX159"/>
    <mergeCell ref="DY159:EB159"/>
    <mergeCell ref="EC159:EE159"/>
    <mergeCell ref="DL160:DN160"/>
    <mergeCell ref="DV160:DX160"/>
    <mergeCell ref="DY160:EB160"/>
    <mergeCell ref="EC160:EE160"/>
    <mergeCell ref="CQ159:CT159"/>
    <mergeCell ref="CU159:CW159"/>
    <mergeCell ref="CX159:CY160"/>
    <mergeCell ref="CZ159:DD160"/>
    <mergeCell ref="DE159:DG159"/>
    <mergeCell ref="DH159:DK159"/>
    <mergeCell ref="CQ160:CT160"/>
    <mergeCell ref="CG159:CH160"/>
    <mergeCell ref="CI159:CM160"/>
    <mergeCell ref="CN159:CP159"/>
    <mergeCell ref="BW160:BY160"/>
    <mergeCell ref="BZ160:CC160"/>
    <mergeCell ref="CD160:CF160"/>
    <mergeCell ref="CN160:CP160"/>
    <mergeCell ref="BA159:BE160"/>
    <mergeCell ref="BF159:BH159"/>
    <mergeCell ref="BI159:BL159"/>
    <mergeCell ref="BM159:BO159"/>
    <mergeCell ref="BP159:BQ160"/>
    <mergeCell ref="BR159:BV160"/>
    <mergeCell ref="BM160:BO160"/>
    <mergeCell ref="AH159:AI160"/>
    <mergeCell ref="AJ159:AN160"/>
    <mergeCell ref="AO159:AQ159"/>
    <mergeCell ref="AR159:AU159"/>
    <mergeCell ref="AV159:AX159"/>
    <mergeCell ref="AY159:AZ160"/>
    <mergeCell ref="FK158:FM158"/>
    <mergeCell ref="B159:F160"/>
    <mergeCell ref="G159:I159"/>
    <mergeCell ref="J159:M159"/>
    <mergeCell ref="N159:P159"/>
    <mergeCell ref="Q159:R160"/>
    <mergeCell ref="S159:W160"/>
    <mergeCell ref="X159:Z159"/>
    <mergeCell ref="AA159:AD159"/>
    <mergeCell ref="AE159:AG159"/>
    <mergeCell ref="FK157:FM157"/>
    <mergeCell ref="FN157:FO158"/>
    <mergeCell ref="G158:I158"/>
    <mergeCell ref="J158:M158"/>
    <mergeCell ref="N158:P158"/>
    <mergeCell ref="X158:Z158"/>
    <mergeCell ref="AA158:AD158"/>
    <mergeCell ref="AE158:AG158"/>
    <mergeCell ref="AO158:AQ158"/>
    <mergeCell ref="AR158:AU158"/>
    <mergeCell ref="EP157:ES157"/>
    <mergeCell ref="ET157:EV157"/>
    <mergeCell ref="EW157:EX158"/>
    <mergeCell ref="EY157:FC158"/>
    <mergeCell ref="FD157:FF157"/>
    <mergeCell ref="FG157:FJ157"/>
    <mergeCell ref="EP158:ES158"/>
    <mergeCell ref="ET158:EV158"/>
    <mergeCell ref="FD158:FF158"/>
    <mergeCell ref="FG158:FJ158"/>
    <mergeCell ref="DV157:DX157"/>
    <mergeCell ref="DY157:EB157"/>
    <mergeCell ref="EC157:EE157"/>
    <mergeCell ref="EF157:EG158"/>
    <mergeCell ref="EH157:EL158"/>
    <mergeCell ref="EM157:EO157"/>
    <mergeCell ref="DV158:DX158"/>
    <mergeCell ref="DY158:EB158"/>
    <mergeCell ref="EC158:EE158"/>
    <mergeCell ref="EM158:EO158"/>
    <mergeCell ref="CZ157:DD158"/>
    <mergeCell ref="DE157:DG157"/>
    <mergeCell ref="DH157:DK157"/>
    <mergeCell ref="DL157:DN157"/>
    <mergeCell ref="DO157:DP158"/>
    <mergeCell ref="DQ157:DU158"/>
    <mergeCell ref="DE158:DG158"/>
    <mergeCell ref="DH158:DK158"/>
    <mergeCell ref="DL158:DN158"/>
    <mergeCell ref="CG157:CH158"/>
    <mergeCell ref="CI157:CM158"/>
    <mergeCell ref="CN157:CP157"/>
    <mergeCell ref="CQ157:CT157"/>
    <mergeCell ref="CU157:CW157"/>
    <mergeCell ref="CX157:CY158"/>
    <mergeCell ref="CN158:CP158"/>
    <mergeCell ref="CQ158:CT158"/>
    <mergeCell ref="CU158:CW158"/>
    <mergeCell ref="BM157:BO157"/>
    <mergeCell ref="BP157:BQ158"/>
    <mergeCell ref="BR157:BV158"/>
    <mergeCell ref="BW157:BY157"/>
    <mergeCell ref="BZ157:CC157"/>
    <mergeCell ref="CD157:CF157"/>
    <mergeCell ref="BM158:BO158"/>
    <mergeCell ref="BW158:BY158"/>
    <mergeCell ref="BZ158:CC158"/>
    <mergeCell ref="CD158:CF158"/>
    <mergeCell ref="AR157:AU157"/>
    <mergeCell ref="AV157:AX157"/>
    <mergeCell ref="AY157:AZ158"/>
    <mergeCell ref="BA157:BE158"/>
    <mergeCell ref="BF157:BH157"/>
    <mergeCell ref="BI157:BL157"/>
    <mergeCell ref="AV158:AX158"/>
    <mergeCell ref="BF158:BH158"/>
    <mergeCell ref="BI158:BL158"/>
    <mergeCell ref="X157:Z157"/>
    <mergeCell ref="AA157:AD157"/>
    <mergeCell ref="AE157:AG157"/>
    <mergeCell ref="AH157:AI158"/>
    <mergeCell ref="AJ157:AN158"/>
    <mergeCell ref="AO157:AQ157"/>
    <mergeCell ref="B157:F158"/>
    <mergeCell ref="G157:I157"/>
    <mergeCell ref="J157:M157"/>
    <mergeCell ref="N157:P157"/>
    <mergeCell ref="Q157:R158"/>
    <mergeCell ref="S157:W158"/>
    <mergeCell ref="FN155:FO156"/>
    <mergeCell ref="G156:I156"/>
    <mergeCell ref="J156:M156"/>
    <mergeCell ref="N156:P156"/>
    <mergeCell ref="X156:Z156"/>
    <mergeCell ref="AA156:AD156"/>
    <mergeCell ref="AE156:AG156"/>
    <mergeCell ref="AO156:AQ156"/>
    <mergeCell ref="AR156:AU156"/>
    <mergeCell ref="AV156:AX156"/>
    <mergeCell ref="ET155:EV155"/>
    <mergeCell ref="EW155:EX156"/>
    <mergeCell ref="EY155:FC156"/>
    <mergeCell ref="FD155:FF155"/>
    <mergeCell ref="FG155:FJ155"/>
    <mergeCell ref="FK155:FM155"/>
    <mergeCell ref="ET156:EV156"/>
    <mergeCell ref="FD156:FF156"/>
    <mergeCell ref="FG156:FJ156"/>
    <mergeCell ref="FK156:FM156"/>
    <mergeCell ref="DY155:EB155"/>
    <mergeCell ref="EC155:EE155"/>
    <mergeCell ref="EF155:EG156"/>
    <mergeCell ref="EH155:EL156"/>
    <mergeCell ref="EM155:EO155"/>
    <mergeCell ref="EP155:ES155"/>
    <mergeCell ref="DY156:EB156"/>
    <mergeCell ref="EC156:EE156"/>
    <mergeCell ref="EM156:EO156"/>
    <mergeCell ref="EP156:ES156"/>
    <mergeCell ref="DE155:DG155"/>
    <mergeCell ref="DH155:DK155"/>
    <mergeCell ref="DL155:DN155"/>
    <mergeCell ref="DO155:DP156"/>
    <mergeCell ref="DQ155:DU156"/>
    <mergeCell ref="DV155:DX155"/>
    <mergeCell ref="DE156:DG156"/>
    <mergeCell ref="DH156:DK156"/>
    <mergeCell ref="DL156:DN156"/>
    <mergeCell ref="DV156:DX156"/>
    <mergeCell ref="CI155:CM156"/>
    <mergeCell ref="CN155:CP155"/>
    <mergeCell ref="CQ155:CT155"/>
    <mergeCell ref="CU155:CW155"/>
    <mergeCell ref="CX155:CY156"/>
    <mergeCell ref="CZ155:DD156"/>
    <mergeCell ref="CN156:CP156"/>
    <mergeCell ref="CQ156:CT156"/>
    <mergeCell ref="CU156:CW156"/>
    <mergeCell ref="BP155:BQ156"/>
    <mergeCell ref="BR155:BV156"/>
    <mergeCell ref="BW155:BY155"/>
    <mergeCell ref="BZ155:CC155"/>
    <mergeCell ref="CD155:CF155"/>
    <mergeCell ref="CG155:CH156"/>
    <mergeCell ref="BW156:BY156"/>
    <mergeCell ref="BZ156:CC156"/>
    <mergeCell ref="CD156:CF156"/>
    <mergeCell ref="AV155:AX155"/>
    <mergeCell ref="AY155:AZ156"/>
    <mergeCell ref="BA155:BE156"/>
    <mergeCell ref="BF155:BH155"/>
    <mergeCell ref="BI155:BL155"/>
    <mergeCell ref="BM155:BO155"/>
    <mergeCell ref="BF156:BH156"/>
    <mergeCell ref="BI156:BL156"/>
    <mergeCell ref="BM156:BO156"/>
    <mergeCell ref="AA155:AD155"/>
    <mergeCell ref="AE155:AG155"/>
    <mergeCell ref="AH155:AI156"/>
    <mergeCell ref="AJ155:AN156"/>
    <mergeCell ref="AO155:AQ155"/>
    <mergeCell ref="AR155:AU155"/>
    <mergeCell ref="FD154:FF154"/>
    <mergeCell ref="FG154:FJ154"/>
    <mergeCell ref="FK154:FM154"/>
    <mergeCell ref="B155:F156"/>
    <mergeCell ref="G155:I155"/>
    <mergeCell ref="J155:M155"/>
    <mergeCell ref="N155:P155"/>
    <mergeCell ref="Q155:R156"/>
    <mergeCell ref="S155:W156"/>
    <mergeCell ref="X155:Z155"/>
    <mergeCell ref="AE154:AG154"/>
    <mergeCell ref="AO154:AQ154"/>
    <mergeCell ref="AR154:AU154"/>
    <mergeCell ref="AV154:AX154"/>
    <mergeCell ref="BF154:BH154"/>
    <mergeCell ref="BI154:BL154"/>
    <mergeCell ref="EY153:FC154"/>
    <mergeCell ref="FD153:FF153"/>
    <mergeCell ref="FG153:FJ153"/>
    <mergeCell ref="FK153:FM153"/>
    <mergeCell ref="CU154:CW154"/>
    <mergeCell ref="DE154:DG154"/>
    <mergeCell ref="DH154:DK154"/>
    <mergeCell ref="BW153:BY153"/>
    <mergeCell ref="BZ153:CC153"/>
    <mergeCell ref="CD153:CF153"/>
    <mergeCell ref="FN153:FO154"/>
    <mergeCell ref="G154:I154"/>
    <mergeCell ref="J154:M154"/>
    <mergeCell ref="N154:P154"/>
    <mergeCell ref="X154:Z154"/>
    <mergeCell ref="AA154:AD154"/>
    <mergeCell ref="EF153:EG154"/>
    <mergeCell ref="EH153:EL154"/>
    <mergeCell ref="EM153:EO153"/>
    <mergeCell ref="EP153:ES153"/>
    <mergeCell ref="ET153:EV153"/>
    <mergeCell ref="EW153:EX154"/>
    <mergeCell ref="EM154:EO154"/>
    <mergeCell ref="EP154:ES154"/>
    <mergeCell ref="ET154:EV154"/>
    <mergeCell ref="DL153:DN153"/>
    <mergeCell ref="DO153:DP154"/>
    <mergeCell ref="DQ153:DU154"/>
    <mergeCell ref="DV153:DX153"/>
    <mergeCell ref="DY153:EB153"/>
    <mergeCell ref="EC153:EE153"/>
    <mergeCell ref="DL154:DN154"/>
    <mergeCell ref="DV154:DX154"/>
    <mergeCell ref="DY154:EB154"/>
    <mergeCell ref="EC154:EE154"/>
    <mergeCell ref="CQ153:CT153"/>
    <mergeCell ref="CU153:CW153"/>
    <mergeCell ref="CX153:CY154"/>
    <mergeCell ref="CZ153:DD154"/>
    <mergeCell ref="DE153:DG153"/>
    <mergeCell ref="DH153:DK153"/>
    <mergeCell ref="CQ154:CT154"/>
    <mergeCell ref="CG153:CH154"/>
    <mergeCell ref="CI153:CM154"/>
    <mergeCell ref="CN153:CP153"/>
    <mergeCell ref="BW154:BY154"/>
    <mergeCell ref="BZ154:CC154"/>
    <mergeCell ref="CD154:CF154"/>
    <mergeCell ref="CN154:CP154"/>
    <mergeCell ref="BA153:BE154"/>
    <mergeCell ref="BF153:BH153"/>
    <mergeCell ref="BI153:BL153"/>
    <mergeCell ref="BM153:BO153"/>
    <mergeCell ref="BP153:BQ154"/>
    <mergeCell ref="BR153:BV154"/>
    <mergeCell ref="BM154:BO154"/>
    <mergeCell ref="AH153:AI154"/>
    <mergeCell ref="AJ153:AN154"/>
    <mergeCell ref="AO153:AQ153"/>
    <mergeCell ref="AR153:AU153"/>
    <mergeCell ref="AV153:AX153"/>
    <mergeCell ref="AY153:AZ154"/>
    <mergeCell ref="FK152:FM152"/>
    <mergeCell ref="B153:F154"/>
    <mergeCell ref="G153:I153"/>
    <mergeCell ref="J153:M153"/>
    <mergeCell ref="N153:P153"/>
    <mergeCell ref="Q153:R154"/>
    <mergeCell ref="S153:W154"/>
    <mergeCell ref="X153:Z153"/>
    <mergeCell ref="AA153:AD153"/>
    <mergeCell ref="AE153:AG153"/>
    <mergeCell ref="FK151:FM151"/>
    <mergeCell ref="FN151:FO152"/>
    <mergeCell ref="G152:I152"/>
    <mergeCell ref="J152:M152"/>
    <mergeCell ref="N152:P152"/>
    <mergeCell ref="X152:Z152"/>
    <mergeCell ref="AA152:AD152"/>
    <mergeCell ref="AE152:AG152"/>
    <mergeCell ref="AO152:AQ152"/>
    <mergeCell ref="AR152:AU152"/>
    <mergeCell ref="EP151:ES151"/>
    <mergeCell ref="ET151:EV151"/>
    <mergeCell ref="EW151:EX152"/>
    <mergeCell ref="EY151:FC152"/>
    <mergeCell ref="FD151:FF151"/>
    <mergeCell ref="FG151:FJ151"/>
    <mergeCell ref="EP152:ES152"/>
    <mergeCell ref="ET152:EV152"/>
    <mergeCell ref="FD152:FF152"/>
    <mergeCell ref="FG152:FJ152"/>
    <mergeCell ref="DV151:DX151"/>
    <mergeCell ref="DY151:EB151"/>
    <mergeCell ref="EC151:EE151"/>
    <mergeCell ref="EF151:EG152"/>
    <mergeCell ref="EH151:EL152"/>
    <mergeCell ref="EM151:EO151"/>
    <mergeCell ref="DV152:DX152"/>
    <mergeCell ref="DY152:EB152"/>
    <mergeCell ref="EC152:EE152"/>
    <mergeCell ref="EM152:EO152"/>
    <mergeCell ref="CZ151:DD152"/>
    <mergeCell ref="DE151:DG151"/>
    <mergeCell ref="DH151:DK151"/>
    <mergeCell ref="DL151:DN151"/>
    <mergeCell ref="DO151:DP152"/>
    <mergeCell ref="DQ151:DU152"/>
    <mergeCell ref="DE152:DG152"/>
    <mergeCell ref="DH152:DK152"/>
    <mergeCell ref="DL152:DN152"/>
    <mergeCell ref="CG151:CH152"/>
    <mergeCell ref="CI151:CM152"/>
    <mergeCell ref="CN151:CP151"/>
    <mergeCell ref="CQ151:CT151"/>
    <mergeCell ref="CU151:CW151"/>
    <mergeCell ref="CX151:CY152"/>
    <mergeCell ref="CN152:CP152"/>
    <mergeCell ref="CQ152:CT152"/>
    <mergeCell ref="CU152:CW152"/>
    <mergeCell ref="BM151:BO151"/>
    <mergeCell ref="BP151:BQ152"/>
    <mergeCell ref="BR151:BV152"/>
    <mergeCell ref="BW151:BY151"/>
    <mergeCell ref="BZ151:CC151"/>
    <mergeCell ref="CD151:CF151"/>
    <mergeCell ref="BM152:BO152"/>
    <mergeCell ref="BW152:BY152"/>
    <mergeCell ref="BZ152:CC152"/>
    <mergeCell ref="CD152:CF152"/>
    <mergeCell ref="AR151:AU151"/>
    <mergeCell ref="AV151:AX151"/>
    <mergeCell ref="AY151:AZ152"/>
    <mergeCell ref="BA151:BE152"/>
    <mergeCell ref="BF151:BH151"/>
    <mergeCell ref="BI151:BL151"/>
    <mergeCell ref="AV152:AX152"/>
    <mergeCell ref="BF152:BH152"/>
    <mergeCell ref="BI152:BL152"/>
    <mergeCell ref="X151:Z151"/>
    <mergeCell ref="AA151:AD151"/>
    <mergeCell ref="AE151:AG151"/>
    <mergeCell ref="AH151:AI152"/>
    <mergeCell ref="AJ151:AN152"/>
    <mergeCell ref="AO151:AQ151"/>
    <mergeCell ref="B151:F152"/>
    <mergeCell ref="G151:I151"/>
    <mergeCell ref="J151:M151"/>
    <mergeCell ref="N151:P151"/>
    <mergeCell ref="Q151:R152"/>
    <mergeCell ref="S151:W152"/>
    <mergeCell ref="FN149:FO150"/>
    <mergeCell ref="G150:I150"/>
    <mergeCell ref="J150:M150"/>
    <mergeCell ref="N150:P150"/>
    <mergeCell ref="X150:Z150"/>
    <mergeCell ref="AA150:AD150"/>
    <mergeCell ref="AE150:AG150"/>
    <mergeCell ref="AO150:AQ150"/>
    <mergeCell ref="AR150:AU150"/>
    <mergeCell ref="AV150:AX150"/>
    <mergeCell ref="ET149:EV149"/>
    <mergeCell ref="EW149:EX150"/>
    <mergeCell ref="EY149:FC150"/>
    <mergeCell ref="FD149:FF149"/>
    <mergeCell ref="FG149:FJ149"/>
    <mergeCell ref="FK149:FM149"/>
    <mergeCell ref="ET150:EV150"/>
    <mergeCell ref="FD150:FF150"/>
    <mergeCell ref="FG150:FJ150"/>
    <mergeCell ref="FK150:FM150"/>
    <mergeCell ref="DY149:EB149"/>
    <mergeCell ref="EC149:EE149"/>
    <mergeCell ref="EF149:EG150"/>
    <mergeCell ref="EH149:EL150"/>
    <mergeCell ref="EM149:EO149"/>
    <mergeCell ref="EP149:ES149"/>
    <mergeCell ref="DY150:EB150"/>
    <mergeCell ref="EC150:EE150"/>
    <mergeCell ref="EM150:EO150"/>
    <mergeCell ref="EP150:ES150"/>
    <mergeCell ref="DE149:DG149"/>
    <mergeCell ref="DH149:DK149"/>
    <mergeCell ref="DL149:DN149"/>
    <mergeCell ref="DO149:DP150"/>
    <mergeCell ref="DQ149:DU150"/>
    <mergeCell ref="DV149:DX149"/>
    <mergeCell ref="DE150:DG150"/>
    <mergeCell ref="DH150:DK150"/>
    <mergeCell ref="DL150:DN150"/>
    <mergeCell ref="DV150:DX150"/>
    <mergeCell ref="CI149:CM150"/>
    <mergeCell ref="CN149:CP149"/>
    <mergeCell ref="CQ149:CT149"/>
    <mergeCell ref="CU149:CW149"/>
    <mergeCell ref="CX149:CY150"/>
    <mergeCell ref="CZ149:DD150"/>
    <mergeCell ref="CN150:CP150"/>
    <mergeCell ref="CQ150:CT150"/>
    <mergeCell ref="CU150:CW150"/>
    <mergeCell ref="BP149:BQ150"/>
    <mergeCell ref="BR149:BV150"/>
    <mergeCell ref="BW149:BY149"/>
    <mergeCell ref="BZ149:CC149"/>
    <mergeCell ref="CD149:CF149"/>
    <mergeCell ref="CG149:CH150"/>
    <mergeCell ref="BW150:BY150"/>
    <mergeCell ref="BZ150:CC150"/>
    <mergeCell ref="CD150:CF150"/>
    <mergeCell ref="AV149:AX149"/>
    <mergeCell ref="AY149:AZ150"/>
    <mergeCell ref="BA149:BE150"/>
    <mergeCell ref="BF149:BH149"/>
    <mergeCell ref="BI149:BL149"/>
    <mergeCell ref="BM149:BO149"/>
    <mergeCell ref="BF150:BH150"/>
    <mergeCell ref="BI150:BL150"/>
    <mergeCell ref="BM150:BO150"/>
    <mergeCell ref="AA149:AD149"/>
    <mergeCell ref="AE149:AG149"/>
    <mergeCell ref="AH149:AI150"/>
    <mergeCell ref="AJ149:AN150"/>
    <mergeCell ref="AO149:AQ149"/>
    <mergeCell ref="AR149:AU149"/>
    <mergeCell ref="FD148:FF148"/>
    <mergeCell ref="FG148:FJ148"/>
    <mergeCell ref="FK148:FM148"/>
    <mergeCell ref="B149:F150"/>
    <mergeCell ref="G149:I149"/>
    <mergeCell ref="J149:M149"/>
    <mergeCell ref="N149:P149"/>
    <mergeCell ref="Q149:R150"/>
    <mergeCell ref="S149:W150"/>
    <mergeCell ref="X149:Z149"/>
    <mergeCell ref="AE148:AG148"/>
    <mergeCell ref="AO148:AQ148"/>
    <mergeCell ref="AR148:AU148"/>
    <mergeCell ref="AV148:AX148"/>
    <mergeCell ref="BF148:BH148"/>
    <mergeCell ref="BI148:BL148"/>
    <mergeCell ref="EY147:FC148"/>
    <mergeCell ref="FD147:FF147"/>
    <mergeCell ref="FG147:FJ147"/>
    <mergeCell ref="FK147:FM147"/>
    <mergeCell ref="CU148:CW148"/>
    <mergeCell ref="DE148:DG148"/>
    <mergeCell ref="DH148:DK148"/>
    <mergeCell ref="BW147:BY147"/>
    <mergeCell ref="BZ147:CC147"/>
    <mergeCell ref="CD147:CF147"/>
    <mergeCell ref="FN147:FO148"/>
    <mergeCell ref="G148:I148"/>
    <mergeCell ref="J148:M148"/>
    <mergeCell ref="N148:P148"/>
    <mergeCell ref="X148:Z148"/>
    <mergeCell ref="AA148:AD148"/>
    <mergeCell ref="EF147:EG148"/>
    <mergeCell ref="EH147:EL148"/>
    <mergeCell ref="EM147:EO147"/>
    <mergeCell ref="EP147:ES147"/>
    <mergeCell ref="ET147:EV147"/>
    <mergeCell ref="EW147:EX148"/>
    <mergeCell ref="EM148:EO148"/>
    <mergeCell ref="EP148:ES148"/>
    <mergeCell ref="ET148:EV148"/>
    <mergeCell ref="DL147:DN147"/>
    <mergeCell ref="DO147:DP148"/>
    <mergeCell ref="DQ147:DU148"/>
    <mergeCell ref="DV147:DX147"/>
    <mergeCell ref="DY147:EB147"/>
    <mergeCell ref="EC147:EE147"/>
    <mergeCell ref="DL148:DN148"/>
    <mergeCell ref="DV148:DX148"/>
    <mergeCell ref="DY148:EB148"/>
    <mergeCell ref="EC148:EE148"/>
    <mergeCell ref="CQ147:CT147"/>
    <mergeCell ref="CU147:CW147"/>
    <mergeCell ref="CX147:CY148"/>
    <mergeCell ref="CZ147:DD148"/>
    <mergeCell ref="DE147:DG147"/>
    <mergeCell ref="DH147:DK147"/>
    <mergeCell ref="CQ148:CT148"/>
    <mergeCell ref="CG147:CH148"/>
    <mergeCell ref="CI147:CM148"/>
    <mergeCell ref="CN147:CP147"/>
    <mergeCell ref="BW148:BY148"/>
    <mergeCell ref="BZ148:CC148"/>
    <mergeCell ref="CD148:CF148"/>
    <mergeCell ref="CN148:CP148"/>
    <mergeCell ref="BA147:BE148"/>
    <mergeCell ref="BF147:BH147"/>
    <mergeCell ref="BI147:BL147"/>
    <mergeCell ref="BM147:BO147"/>
    <mergeCell ref="BP147:BQ148"/>
    <mergeCell ref="BR147:BV148"/>
    <mergeCell ref="BM148:BO148"/>
    <mergeCell ref="AH147:AI148"/>
    <mergeCell ref="AJ147:AN148"/>
    <mergeCell ref="AO147:AQ147"/>
    <mergeCell ref="AR147:AU147"/>
    <mergeCell ref="AV147:AX147"/>
    <mergeCell ref="AY147:AZ148"/>
    <mergeCell ref="FK146:FM146"/>
    <mergeCell ref="B147:F148"/>
    <mergeCell ref="G147:I147"/>
    <mergeCell ref="J147:M147"/>
    <mergeCell ref="N147:P147"/>
    <mergeCell ref="Q147:R148"/>
    <mergeCell ref="S147:W148"/>
    <mergeCell ref="X147:Z147"/>
    <mergeCell ref="AA147:AD147"/>
    <mergeCell ref="AE147:AG147"/>
    <mergeCell ref="FK145:FM145"/>
    <mergeCell ref="FN145:FO146"/>
    <mergeCell ref="G146:I146"/>
    <mergeCell ref="J146:M146"/>
    <mergeCell ref="N146:P146"/>
    <mergeCell ref="X146:Z146"/>
    <mergeCell ref="AA146:AD146"/>
    <mergeCell ref="AE146:AG146"/>
    <mergeCell ref="AO146:AQ146"/>
    <mergeCell ref="AR146:AU146"/>
    <mergeCell ref="EP145:ES145"/>
    <mergeCell ref="ET145:EV145"/>
    <mergeCell ref="EW145:EX146"/>
    <mergeCell ref="EY145:FC146"/>
    <mergeCell ref="FD145:FF145"/>
    <mergeCell ref="FG145:FJ145"/>
    <mergeCell ref="EP146:ES146"/>
    <mergeCell ref="ET146:EV146"/>
    <mergeCell ref="FD146:FF146"/>
    <mergeCell ref="FG146:FJ146"/>
    <mergeCell ref="DV145:DX145"/>
    <mergeCell ref="DY145:EB145"/>
    <mergeCell ref="EC145:EE145"/>
    <mergeCell ref="EF145:EG146"/>
    <mergeCell ref="EH145:EL146"/>
    <mergeCell ref="EM145:EO145"/>
    <mergeCell ref="DV146:DX146"/>
    <mergeCell ref="DY146:EB146"/>
    <mergeCell ref="EC146:EE146"/>
    <mergeCell ref="EM146:EO146"/>
    <mergeCell ref="CZ145:DD146"/>
    <mergeCell ref="DE145:DG145"/>
    <mergeCell ref="DH145:DK145"/>
    <mergeCell ref="DL145:DN145"/>
    <mergeCell ref="DO145:DP146"/>
    <mergeCell ref="DQ145:DU146"/>
    <mergeCell ref="DE146:DG146"/>
    <mergeCell ref="DH146:DK146"/>
    <mergeCell ref="DL146:DN146"/>
    <mergeCell ref="CG145:CH146"/>
    <mergeCell ref="CI145:CM146"/>
    <mergeCell ref="CN145:CP145"/>
    <mergeCell ref="CQ145:CT145"/>
    <mergeCell ref="CU145:CW145"/>
    <mergeCell ref="CX145:CY146"/>
    <mergeCell ref="CN146:CP146"/>
    <mergeCell ref="CQ146:CT146"/>
    <mergeCell ref="CU146:CW146"/>
    <mergeCell ref="BM145:BO145"/>
    <mergeCell ref="BP145:BQ146"/>
    <mergeCell ref="BR145:BV146"/>
    <mergeCell ref="BW145:BY145"/>
    <mergeCell ref="BZ145:CC145"/>
    <mergeCell ref="CD145:CF145"/>
    <mergeCell ref="BM146:BO146"/>
    <mergeCell ref="BW146:BY146"/>
    <mergeCell ref="BZ146:CC146"/>
    <mergeCell ref="CD146:CF146"/>
    <mergeCell ref="AR145:AU145"/>
    <mergeCell ref="AV145:AX145"/>
    <mergeCell ref="AY145:AZ146"/>
    <mergeCell ref="BA145:BE146"/>
    <mergeCell ref="BF145:BH145"/>
    <mergeCell ref="BI145:BL145"/>
    <mergeCell ref="AV146:AX146"/>
    <mergeCell ref="BF146:BH146"/>
    <mergeCell ref="BI146:BL146"/>
    <mergeCell ref="X145:Z145"/>
    <mergeCell ref="AA145:AD145"/>
    <mergeCell ref="AE145:AG145"/>
    <mergeCell ref="AH145:AI146"/>
    <mergeCell ref="AJ145:AN146"/>
    <mergeCell ref="AO145:AQ145"/>
    <mergeCell ref="B145:F146"/>
    <mergeCell ref="G145:I145"/>
    <mergeCell ref="J145:M145"/>
    <mergeCell ref="N145:P145"/>
    <mergeCell ref="Q145:R146"/>
    <mergeCell ref="S145:W146"/>
    <mergeCell ref="FN143:FO144"/>
    <mergeCell ref="G144:I144"/>
    <mergeCell ref="J144:M144"/>
    <mergeCell ref="N144:P144"/>
    <mergeCell ref="X144:Z144"/>
    <mergeCell ref="AA144:AD144"/>
    <mergeCell ref="AE144:AG144"/>
    <mergeCell ref="AO144:AQ144"/>
    <mergeCell ref="AR144:AU144"/>
    <mergeCell ref="AV144:AX144"/>
    <mergeCell ref="ET143:EV143"/>
    <mergeCell ref="EW143:EX144"/>
    <mergeCell ref="EY143:FC144"/>
    <mergeCell ref="FD143:FF143"/>
    <mergeCell ref="FG143:FJ143"/>
    <mergeCell ref="FK143:FM143"/>
    <mergeCell ref="ET144:EV144"/>
    <mergeCell ref="FD144:FF144"/>
    <mergeCell ref="FG144:FJ144"/>
    <mergeCell ref="FK144:FM144"/>
    <mergeCell ref="DY143:EB143"/>
    <mergeCell ref="EC143:EE143"/>
    <mergeCell ref="EF143:EG144"/>
    <mergeCell ref="EH143:EL144"/>
    <mergeCell ref="EM143:EO143"/>
    <mergeCell ref="EP143:ES143"/>
    <mergeCell ref="DY144:EB144"/>
    <mergeCell ref="EC144:EE144"/>
    <mergeCell ref="EM144:EO144"/>
    <mergeCell ref="EP144:ES144"/>
    <mergeCell ref="DE143:DG143"/>
    <mergeCell ref="DH143:DK143"/>
    <mergeCell ref="DL143:DN143"/>
    <mergeCell ref="DO143:DP144"/>
    <mergeCell ref="DQ143:DU144"/>
    <mergeCell ref="DV143:DX143"/>
    <mergeCell ref="DE144:DG144"/>
    <mergeCell ref="DH144:DK144"/>
    <mergeCell ref="DL144:DN144"/>
    <mergeCell ref="DV144:DX144"/>
    <mergeCell ref="CI143:CM144"/>
    <mergeCell ref="CN143:CP143"/>
    <mergeCell ref="CQ143:CT143"/>
    <mergeCell ref="CU143:CW143"/>
    <mergeCell ref="CX143:CY144"/>
    <mergeCell ref="CZ143:DD144"/>
    <mergeCell ref="CN144:CP144"/>
    <mergeCell ref="CQ144:CT144"/>
    <mergeCell ref="CU144:CW144"/>
    <mergeCell ref="BP143:BQ144"/>
    <mergeCell ref="BR143:BV144"/>
    <mergeCell ref="BW143:BY143"/>
    <mergeCell ref="BZ143:CC143"/>
    <mergeCell ref="CD143:CF143"/>
    <mergeCell ref="CG143:CH144"/>
    <mergeCell ref="BW144:BY144"/>
    <mergeCell ref="BZ144:CC144"/>
    <mergeCell ref="CD144:CF144"/>
    <mergeCell ref="AV143:AX143"/>
    <mergeCell ref="AY143:AZ144"/>
    <mergeCell ref="BA143:BE144"/>
    <mergeCell ref="BF143:BH143"/>
    <mergeCell ref="BI143:BL143"/>
    <mergeCell ref="BM143:BO143"/>
    <mergeCell ref="BF144:BH144"/>
    <mergeCell ref="BI144:BL144"/>
    <mergeCell ref="BM144:BO144"/>
    <mergeCell ref="AA143:AD143"/>
    <mergeCell ref="AE143:AG143"/>
    <mergeCell ref="AH143:AI144"/>
    <mergeCell ref="AJ143:AN144"/>
    <mergeCell ref="AO143:AQ143"/>
    <mergeCell ref="AR143:AU143"/>
    <mergeCell ref="FD142:FF142"/>
    <mergeCell ref="FG142:FJ142"/>
    <mergeCell ref="FK142:FM142"/>
    <mergeCell ref="B143:F144"/>
    <mergeCell ref="G143:I143"/>
    <mergeCell ref="J143:M143"/>
    <mergeCell ref="N143:P143"/>
    <mergeCell ref="Q143:R144"/>
    <mergeCell ref="S143:W144"/>
    <mergeCell ref="X143:Z143"/>
    <mergeCell ref="AE142:AG142"/>
    <mergeCell ref="AO142:AQ142"/>
    <mergeCell ref="AR142:AU142"/>
    <mergeCell ref="AV142:AX142"/>
    <mergeCell ref="BF142:BH142"/>
    <mergeCell ref="BI142:BL142"/>
    <mergeCell ref="EY141:FC142"/>
    <mergeCell ref="FD141:FF141"/>
    <mergeCell ref="FG141:FJ141"/>
    <mergeCell ref="FK141:FM141"/>
    <mergeCell ref="CU142:CW142"/>
    <mergeCell ref="DE142:DG142"/>
    <mergeCell ref="DH142:DK142"/>
    <mergeCell ref="BW141:BY141"/>
    <mergeCell ref="BZ141:CC141"/>
    <mergeCell ref="CD141:CF141"/>
    <mergeCell ref="FN141:FO142"/>
    <mergeCell ref="G142:I142"/>
    <mergeCell ref="J142:M142"/>
    <mergeCell ref="N142:P142"/>
    <mergeCell ref="X142:Z142"/>
    <mergeCell ref="AA142:AD142"/>
    <mergeCell ref="EF141:EG142"/>
    <mergeCell ref="EH141:EL142"/>
    <mergeCell ref="EM141:EO141"/>
    <mergeCell ref="EP141:ES141"/>
    <mergeCell ref="ET141:EV141"/>
    <mergeCell ref="EW141:EX142"/>
    <mergeCell ref="EM142:EO142"/>
    <mergeCell ref="EP142:ES142"/>
    <mergeCell ref="ET142:EV142"/>
    <mergeCell ref="DL141:DN141"/>
    <mergeCell ref="DO141:DP142"/>
    <mergeCell ref="DQ141:DU142"/>
    <mergeCell ref="DV141:DX141"/>
    <mergeCell ref="DY141:EB141"/>
    <mergeCell ref="EC141:EE141"/>
    <mergeCell ref="DL142:DN142"/>
    <mergeCell ref="DV142:DX142"/>
    <mergeCell ref="DY142:EB142"/>
    <mergeCell ref="EC142:EE142"/>
    <mergeCell ref="CQ141:CT141"/>
    <mergeCell ref="CU141:CW141"/>
    <mergeCell ref="CX141:CY142"/>
    <mergeCell ref="CZ141:DD142"/>
    <mergeCell ref="DE141:DG141"/>
    <mergeCell ref="DH141:DK141"/>
    <mergeCell ref="CQ142:CT142"/>
    <mergeCell ref="CG141:CH142"/>
    <mergeCell ref="CI141:CM142"/>
    <mergeCell ref="CN141:CP141"/>
    <mergeCell ref="BW142:BY142"/>
    <mergeCell ref="BZ142:CC142"/>
    <mergeCell ref="CD142:CF142"/>
    <mergeCell ref="CN142:CP142"/>
    <mergeCell ref="BA141:BE142"/>
    <mergeCell ref="BF141:BH141"/>
    <mergeCell ref="BI141:BL141"/>
    <mergeCell ref="BM141:BO141"/>
    <mergeCell ref="BP141:BQ142"/>
    <mergeCell ref="BR141:BV142"/>
    <mergeCell ref="BM142:BO142"/>
    <mergeCell ref="AH141:AI142"/>
    <mergeCell ref="AJ141:AN142"/>
    <mergeCell ref="AO141:AQ141"/>
    <mergeCell ref="AR141:AU141"/>
    <mergeCell ref="AV141:AX141"/>
    <mergeCell ref="AY141:AZ142"/>
    <mergeCell ref="FK140:FM140"/>
    <mergeCell ref="B141:F142"/>
    <mergeCell ref="G141:I141"/>
    <mergeCell ref="J141:M141"/>
    <mergeCell ref="N141:P141"/>
    <mergeCell ref="Q141:R142"/>
    <mergeCell ref="S141:W142"/>
    <mergeCell ref="X141:Z141"/>
    <mergeCell ref="AA141:AD141"/>
    <mergeCell ref="AE141:AG141"/>
    <mergeCell ref="FK139:FM139"/>
    <mergeCell ref="FN139:FO140"/>
    <mergeCell ref="G140:I140"/>
    <mergeCell ref="J140:M140"/>
    <mergeCell ref="N140:P140"/>
    <mergeCell ref="X140:Z140"/>
    <mergeCell ref="AA140:AD140"/>
    <mergeCell ref="AE140:AG140"/>
    <mergeCell ref="AO140:AQ140"/>
    <mergeCell ref="AR140:AU140"/>
    <mergeCell ref="EP139:ES139"/>
    <mergeCell ref="ET139:EV139"/>
    <mergeCell ref="EW139:EX140"/>
    <mergeCell ref="EY139:FC140"/>
    <mergeCell ref="FD139:FF139"/>
    <mergeCell ref="FG139:FJ139"/>
    <mergeCell ref="EP140:ES140"/>
    <mergeCell ref="ET140:EV140"/>
    <mergeCell ref="FD140:FF140"/>
    <mergeCell ref="FG140:FJ140"/>
    <mergeCell ref="DV139:DX139"/>
    <mergeCell ref="DY139:EB139"/>
    <mergeCell ref="EC139:EE139"/>
    <mergeCell ref="EF139:EG140"/>
    <mergeCell ref="EH139:EL140"/>
    <mergeCell ref="EM139:EO139"/>
    <mergeCell ref="DV140:DX140"/>
    <mergeCell ref="DY140:EB140"/>
    <mergeCell ref="EC140:EE140"/>
    <mergeCell ref="EM140:EO140"/>
    <mergeCell ref="CZ139:DD140"/>
    <mergeCell ref="DE139:DG139"/>
    <mergeCell ref="DH139:DK139"/>
    <mergeCell ref="DL139:DN139"/>
    <mergeCell ref="DO139:DP140"/>
    <mergeCell ref="DQ139:DU140"/>
    <mergeCell ref="DE140:DG140"/>
    <mergeCell ref="DH140:DK140"/>
    <mergeCell ref="DL140:DN140"/>
    <mergeCell ref="CG139:CH140"/>
    <mergeCell ref="CI139:CM140"/>
    <mergeCell ref="CN139:CP139"/>
    <mergeCell ref="CQ139:CT139"/>
    <mergeCell ref="CU139:CW139"/>
    <mergeCell ref="CX139:CY140"/>
    <mergeCell ref="CN140:CP140"/>
    <mergeCell ref="CQ140:CT140"/>
    <mergeCell ref="CU140:CW140"/>
    <mergeCell ref="BM139:BO139"/>
    <mergeCell ref="BP139:BQ140"/>
    <mergeCell ref="BR139:BV140"/>
    <mergeCell ref="BW139:BY139"/>
    <mergeCell ref="BZ139:CC139"/>
    <mergeCell ref="CD139:CF139"/>
    <mergeCell ref="BM140:BO140"/>
    <mergeCell ref="BW140:BY140"/>
    <mergeCell ref="BZ140:CC140"/>
    <mergeCell ref="CD140:CF140"/>
    <mergeCell ref="AR139:AU139"/>
    <mergeCell ref="AV139:AX139"/>
    <mergeCell ref="AY139:AZ140"/>
    <mergeCell ref="BA139:BE140"/>
    <mergeCell ref="BF139:BH139"/>
    <mergeCell ref="BI139:BL139"/>
    <mergeCell ref="AV140:AX140"/>
    <mergeCell ref="BF140:BH140"/>
    <mergeCell ref="BI140:BL140"/>
    <mergeCell ref="X139:Z139"/>
    <mergeCell ref="AA139:AD139"/>
    <mergeCell ref="AE139:AG139"/>
    <mergeCell ref="AH139:AI140"/>
    <mergeCell ref="AJ139:AN140"/>
    <mergeCell ref="AO139:AQ139"/>
    <mergeCell ref="B139:F140"/>
    <mergeCell ref="G139:I139"/>
    <mergeCell ref="J139:M139"/>
    <mergeCell ref="N139:P139"/>
    <mergeCell ref="Q139:R140"/>
    <mergeCell ref="S139:W140"/>
    <mergeCell ref="FN137:FO138"/>
    <mergeCell ref="G138:I138"/>
    <mergeCell ref="J138:M138"/>
    <mergeCell ref="N138:P138"/>
    <mergeCell ref="X138:Z138"/>
    <mergeCell ref="AA138:AD138"/>
    <mergeCell ref="AE138:AG138"/>
    <mergeCell ref="AO138:AQ138"/>
    <mergeCell ref="AR138:AU138"/>
    <mergeCell ref="AV138:AX138"/>
    <mergeCell ref="ET137:EV137"/>
    <mergeCell ref="EW137:EX138"/>
    <mergeCell ref="EY137:FC138"/>
    <mergeCell ref="FD137:FF137"/>
    <mergeCell ref="FG137:FJ137"/>
    <mergeCell ref="FK137:FM137"/>
    <mergeCell ref="ET138:EV138"/>
    <mergeCell ref="FD138:FF138"/>
    <mergeCell ref="FG138:FJ138"/>
    <mergeCell ref="FK138:FM138"/>
    <mergeCell ref="DY137:EB137"/>
    <mergeCell ref="EC137:EE137"/>
    <mergeCell ref="EF137:EG138"/>
    <mergeCell ref="EH137:EL138"/>
    <mergeCell ref="EM137:EO137"/>
    <mergeCell ref="EP137:ES137"/>
    <mergeCell ref="DY138:EB138"/>
    <mergeCell ref="EC138:EE138"/>
    <mergeCell ref="EM138:EO138"/>
    <mergeCell ref="EP138:ES138"/>
    <mergeCell ref="DE137:DG137"/>
    <mergeCell ref="DH137:DK137"/>
    <mergeCell ref="DL137:DN137"/>
    <mergeCell ref="DO137:DP138"/>
    <mergeCell ref="DQ137:DU138"/>
    <mergeCell ref="DV137:DX137"/>
    <mergeCell ref="DE138:DG138"/>
    <mergeCell ref="DH138:DK138"/>
    <mergeCell ref="DL138:DN138"/>
    <mergeCell ref="DV138:DX138"/>
    <mergeCell ref="CI137:CM138"/>
    <mergeCell ref="CN137:CP137"/>
    <mergeCell ref="CQ137:CT137"/>
    <mergeCell ref="CU137:CW137"/>
    <mergeCell ref="CX137:CY138"/>
    <mergeCell ref="CZ137:DD138"/>
    <mergeCell ref="CN138:CP138"/>
    <mergeCell ref="CQ138:CT138"/>
    <mergeCell ref="CU138:CW138"/>
    <mergeCell ref="BP137:BQ138"/>
    <mergeCell ref="BR137:BV138"/>
    <mergeCell ref="BW137:BY137"/>
    <mergeCell ref="BZ137:CC137"/>
    <mergeCell ref="CD137:CF137"/>
    <mergeCell ref="CG137:CH138"/>
    <mergeCell ref="BW138:BY138"/>
    <mergeCell ref="BZ138:CC138"/>
    <mergeCell ref="CD138:CF138"/>
    <mergeCell ref="AV137:AX137"/>
    <mergeCell ref="AY137:AZ138"/>
    <mergeCell ref="BA137:BE138"/>
    <mergeCell ref="BF137:BH137"/>
    <mergeCell ref="BI137:BL137"/>
    <mergeCell ref="BM137:BO137"/>
    <mergeCell ref="BF138:BH138"/>
    <mergeCell ref="BI138:BL138"/>
    <mergeCell ref="BM138:BO138"/>
    <mergeCell ref="AA137:AD137"/>
    <mergeCell ref="AE137:AG137"/>
    <mergeCell ref="AH137:AI138"/>
    <mergeCell ref="AJ137:AN138"/>
    <mergeCell ref="AO137:AQ137"/>
    <mergeCell ref="AR137:AU137"/>
    <mergeCell ref="FD136:FF136"/>
    <mergeCell ref="FG136:FJ136"/>
    <mergeCell ref="FK136:FM136"/>
    <mergeCell ref="B137:F138"/>
    <mergeCell ref="G137:I137"/>
    <mergeCell ref="J137:M137"/>
    <mergeCell ref="N137:P137"/>
    <mergeCell ref="Q137:R138"/>
    <mergeCell ref="S137:W138"/>
    <mergeCell ref="X137:Z137"/>
    <mergeCell ref="AE136:AG136"/>
    <mergeCell ref="AO136:AQ136"/>
    <mergeCell ref="AR136:AU136"/>
    <mergeCell ref="AV136:AX136"/>
    <mergeCell ref="BF136:BH136"/>
    <mergeCell ref="BI136:BL136"/>
    <mergeCell ref="EY135:FC136"/>
    <mergeCell ref="FD135:FF135"/>
    <mergeCell ref="FG135:FJ135"/>
    <mergeCell ref="FK135:FM135"/>
    <mergeCell ref="CU136:CW136"/>
    <mergeCell ref="DE136:DG136"/>
    <mergeCell ref="DH136:DK136"/>
    <mergeCell ref="BW135:BY135"/>
    <mergeCell ref="BZ135:CC135"/>
    <mergeCell ref="CD135:CF135"/>
    <mergeCell ref="FN135:FO136"/>
    <mergeCell ref="G136:I136"/>
    <mergeCell ref="J136:M136"/>
    <mergeCell ref="N136:P136"/>
    <mergeCell ref="X136:Z136"/>
    <mergeCell ref="AA136:AD136"/>
    <mergeCell ref="EF135:EG136"/>
    <mergeCell ref="EH135:EL136"/>
    <mergeCell ref="EM135:EO135"/>
    <mergeCell ref="EP135:ES135"/>
    <mergeCell ref="ET135:EV135"/>
    <mergeCell ref="EW135:EX136"/>
    <mergeCell ref="EM136:EO136"/>
    <mergeCell ref="EP136:ES136"/>
    <mergeCell ref="ET136:EV136"/>
    <mergeCell ref="DL135:DN135"/>
    <mergeCell ref="DO135:DP136"/>
    <mergeCell ref="DQ135:DU136"/>
    <mergeCell ref="DV135:DX135"/>
    <mergeCell ref="DY135:EB135"/>
    <mergeCell ref="EC135:EE135"/>
    <mergeCell ref="DL136:DN136"/>
    <mergeCell ref="DV136:DX136"/>
    <mergeCell ref="DY136:EB136"/>
    <mergeCell ref="EC136:EE136"/>
    <mergeCell ref="CQ135:CT135"/>
    <mergeCell ref="CU135:CW135"/>
    <mergeCell ref="CX135:CY136"/>
    <mergeCell ref="CZ135:DD136"/>
    <mergeCell ref="DE135:DG135"/>
    <mergeCell ref="DH135:DK135"/>
    <mergeCell ref="CQ136:CT136"/>
    <mergeCell ref="CG135:CH136"/>
    <mergeCell ref="CI135:CM136"/>
    <mergeCell ref="CN135:CP135"/>
    <mergeCell ref="BW136:BY136"/>
    <mergeCell ref="BZ136:CC136"/>
    <mergeCell ref="CD136:CF136"/>
    <mergeCell ref="CN136:CP136"/>
    <mergeCell ref="BA135:BE136"/>
    <mergeCell ref="BF135:BH135"/>
    <mergeCell ref="BI135:BL135"/>
    <mergeCell ref="BM135:BO135"/>
    <mergeCell ref="BP135:BQ136"/>
    <mergeCell ref="BR135:BV136"/>
    <mergeCell ref="BM136:BO136"/>
    <mergeCell ref="AH135:AI136"/>
    <mergeCell ref="AJ135:AN136"/>
    <mergeCell ref="AO135:AQ135"/>
    <mergeCell ref="AR135:AU135"/>
    <mergeCell ref="AV135:AX135"/>
    <mergeCell ref="AY135:AZ136"/>
    <mergeCell ref="FK134:FM134"/>
    <mergeCell ref="B135:F136"/>
    <mergeCell ref="G135:I135"/>
    <mergeCell ref="J135:M135"/>
    <mergeCell ref="N135:P135"/>
    <mergeCell ref="Q135:R136"/>
    <mergeCell ref="S135:W136"/>
    <mergeCell ref="X135:Z135"/>
    <mergeCell ref="AA135:AD135"/>
    <mergeCell ref="AE135:AG135"/>
    <mergeCell ref="FK133:FM133"/>
    <mergeCell ref="FN133:FO134"/>
    <mergeCell ref="G134:I134"/>
    <mergeCell ref="J134:M134"/>
    <mergeCell ref="N134:P134"/>
    <mergeCell ref="X134:Z134"/>
    <mergeCell ref="AA134:AD134"/>
    <mergeCell ref="AE134:AG134"/>
    <mergeCell ref="AO134:AQ134"/>
    <mergeCell ref="AR134:AU134"/>
    <mergeCell ref="EP133:ES133"/>
    <mergeCell ref="ET133:EV133"/>
    <mergeCell ref="EW133:EX134"/>
    <mergeCell ref="EY133:FC134"/>
    <mergeCell ref="FD133:FF133"/>
    <mergeCell ref="FG133:FJ133"/>
    <mergeCell ref="EP134:ES134"/>
    <mergeCell ref="ET134:EV134"/>
    <mergeCell ref="FD134:FF134"/>
    <mergeCell ref="FG134:FJ134"/>
    <mergeCell ref="DV133:DX133"/>
    <mergeCell ref="DY133:EB133"/>
    <mergeCell ref="EC133:EE133"/>
    <mergeCell ref="EF133:EG134"/>
    <mergeCell ref="EH133:EL134"/>
    <mergeCell ref="EM133:EO133"/>
    <mergeCell ref="DV134:DX134"/>
    <mergeCell ref="DY134:EB134"/>
    <mergeCell ref="EC134:EE134"/>
    <mergeCell ref="EM134:EO134"/>
    <mergeCell ref="CZ133:DD134"/>
    <mergeCell ref="DE133:DG133"/>
    <mergeCell ref="DH133:DK133"/>
    <mergeCell ref="DL133:DN133"/>
    <mergeCell ref="DO133:DP134"/>
    <mergeCell ref="DQ133:DU134"/>
    <mergeCell ref="DE134:DG134"/>
    <mergeCell ref="DH134:DK134"/>
    <mergeCell ref="DL134:DN134"/>
    <mergeCell ref="CG133:CH134"/>
    <mergeCell ref="CI133:CM134"/>
    <mergeCell ref="CN133:CP133"/>
    <mergeCell ref="CQ133:CT133"/>
    <mergeCell ref="CU133:CW133"/>
    <mergeCell ref="CX133:CY134"/>
    <mergeCell ref="CN134:CP134"/>
    <mergeCell ref="CQ134:CT134"/>
    <mergeCell ref="CU134:CW134"/>
    <mergeCell ref="BM133:BO133"/>
    <mergeCell ref="BP133:BQ134"/>
    <mergeCell ref="BR133:BV134"/>
    <mergeCell ref="BW133:BY133"/>
    <mergeCell ref="BZ133:CC133"/>
    <mergeCell ref="CD133:CF133"/>
    <mergeCell ref="BM134:BO134"/>
    <mergeCell ref="BW134:BY134"/>
    <mergeCell ref="BZ134:CC134"/>
    <mergeCell ref="CD134:CF134"/>
    <mergeCell ref="AR133:AU133"/>
    <mergeCell ref="AV133:AX133"/>
    <mergeCell ref="AY133:AZ134"/>
    <mergeCell ref="BA133:BE134"/>
    <mergeCell ref="BF133:BH133"/>
    <mergeCell ref="BI133:BL133"/>
    <mergeCell ref="AV134:AX134"/>
    <mergeCell ref="BF134:BH134"/>
    <mergeCell ref="BI134:BL134"/>
    <mergeCell ref="X133:Z133"/>
    <mergeCell ref="AA133:AD133"/>
    <mergeCell ref="AE133:AG133"/>
    <mergeCell ref="AH133:AI134"/>
    <mergeCell ref="AJ133:AN134"/>
    <mergeCell ref="AO133:AQ133"/>
    <mergeCell ref="B133:F134"/>
    <mergeCell ref="G133:I133"/>
    <mergeCell ref="J133:M133"/>
    <mergeCell ref="N133:P133"/>
    <mergeCell ref="Q133:R134"/>
    <mergeCell ref="S133:W134"/>
    <mergeCell ref="FN131:FO132"/>
    <mergeCell ref="G132:I132"/>
    <mergeCell ref="J132:M132"/>
    <mergeCell ref="N132:P132"/>
    <mergeCell ref="X132:Z132"/>
    <mergeCell ref="AA132:AD132"/>
    <mergeCell ref="AE132:AG132"/>
    <mergeCell ref="AO132:AQ132"/>
    <mergeCell ref="AR132:AU132"/>
    <mergeCell ref="AV132:AX132"/>
    <mergeCell ref="ET131:EV131"/>
    <mergeCell ref="EW131:EX132"/>
    <mergeCell ref="EY131:FC132"/>
    <mergeCell ref="FD131:FF131"/>
    <mergeCell ref="FG131:FJ131"/>
    <mergeCell ref="FK131:FM131"/>
    <mergeCell ref="ET132:EV132"/>
    <mergeCell ref="FD132:FF132"/>
    <mergeCell ref="FG132:FJ132"/>
    <mergeCell ref="FK132:FM132"/>
    <mergeCell ref="DY131:EB131"/>
    <mergeCell ref="EC131:EE131"/>
    <mergeCell ref="EF131:EG132"/>
    <mergeCell ref="EH131:EL132"/>
    <mergeCell ref="EM131:EO131"/>
    <mergeCell ref="EP131:ES131"/>
    <mergeCell ref="DY132:EB132"/>
    <mergeCell ref="EC132:EE132"/>
    <mergeCell ref="EM132:EO132"/>
    <mergeCell ref="EP132:ES132"/>
    <mergeCell ref="DE131:DG131"/>
    <mergeCell ref="DH131:DK131"/>
    <mergeCell ref="DL131:DN131"/>
    <mergeCell ref="DO131:DP132"/>
    <mergeCell ref="DQ131:DU132"/>
    <mergeCell ref="DV131:DX131"/>
    <mergeCell ref="DE132:DG132"/>
    <mergeCell ref="DH132:DK132"/>
    <mergeCell ref="DL132:DN132"/>
    <mergeCell ref="DV132:DX132"/>
    <mergeCell ref="CI131:CM132"/>
    <mergeCell ref="CN131:CP131"/>
    <mergeCell ref="CQ131:CT131"/>
    <mergeCell ref="CU131:CW131"/>
    <mergeCell ref="CX131:CY132"/>
    <mergeCell ref="CZ131:DD132"/>
    <mergeCell ref="CN132:CP132"/>
    <mergeCell ref="CQ132:CT132"/>
    <mergeCell ref="CU132:CW132"/>
    <mergeCell ref="BP131:BQ132"/>
    <mergeCell ref="BR131:BV132"/>
    <mergeCell ref="BW131:BY131"/>
    <mergeCell ref="BZ131:CC131"/>
    <mergeCell ref="CD131:CF131"/>
    <mergeCell ref="CG131:CH132"/>
    <mergeCell ref="BW132:BY132"/>
    <mergeCell ref="BZ132:CC132"/>
    <mergeCell ref="CD132:CF132"/>
    <mergeCell ref="AV131:AX131"/>
    <mergeCell ref="AY131:AZ132"/>
    <mergeCell ref="BA131:BE132"/>
    <mergeCell ref="BF131:BH131"/>
    <mergeCell ref="BI131:BL131"/>
    <mergeCell ref="BM131:BO131"/>
    <mergeCell ref="BF132:BH132"/>
    <mergeCell ref="BI132:BL132"/>
    <mergeCell ref="BM132:BO132"/>
    <mergeCell ref="AA131:AD131"/>
    <mergeCell ref="AE131:AG131"/>
    <mergeCell ref="AH131:AI132"/>
    <mergeCell ref="AJ131:AN132"/>
    <mergeCell ref="AO131:AQ131"/>
    <mergeCell ref="AR131:AU131"/>
    <mergeCell ref="FD130:FF130"/>
    <mergeCell ref="FG130:FJ130"/>
    <mergeCell ref="FK130:FM130"/>
    <mergeCell ref="B131:F132"/>
    <mergeCell ref="G131:I131"/>
    <mergeCell ref="J131:M131"/>
    <mergeCell ref="N131:P131"/>
    <mergeCell ref="Q131:R132"/>
    <mergeCell ref="S131:W132"/>
    <mergeCell ref="X131:Z131"/>
    <mergeCell ref="AE130:AG130"/>
    <mergeCell ref="AO130:AQ130"/>
    <mergeCell ref="AR130:AU130"/>
    <mergeCell ref="AV130:AX130"/>
    <mergeCell ref="BF130:BH130"/>
    <mergeCell ref="BI130:BL130"/>
    <mergeCell ref="EY129:FC130"/>
    <mergeCell ref="FD129:FF129"/>
    <mergeCell ref="FG129:FJ129"/>
    <mergeCell ref="FK129:FM129"/>
    <mergeCell ref="CU130:CW130"/>
    <mergeCell ref="DE130:DG130"/>
    <mergeCell ref="DH130:DK130"/>
    <mergeCell ref="BW129:BY129"/>
    <mergeCell ref="BZ129:CC129"/>
    <mergeCell ref="CD129:CF129"/>
    <mergeCell ref="FN129:FO130"/>
    <mergeCell ref="G130:I130"/>
    <mergeCell ref="J130:M130"/>
    <mergeCell ref="N130:P130"/>
    <mergeCell ref="X130:Z130"/>
    <mergeCell ref="AA130:AD130"/>
    <mergeCell ref="EF129:EG130"/>
    <mergeCell ref="EH129:EL130"/>
    <mergeCell ref="EM129:EO129"/>
    <mergeCell ref="EP129:ES129"/>
    <mergeCell ref="ET129:EV129"/>
    <mergeCell ref="EW129:EX130"/>
    <mergeCell ref="EM130:EO130"/>
    <mergeCell ref="EP130:ES130"/>
    <mergeCell ref="ET130:EV130"/>
    <mergeCell ref="DL129:DN129"/>
    <mergeCell ref="DO129:DP130"/>
    <mergeCell ref="DQ129:DU130"/>
    <mergeCell ref="DV129:DX129"/>
    <mergeCell ref="DY129:EB129"/>
    <mergeCell ref="EC129:EE129"/>
    <mergeCell ref="DL130:DN130"/>
    <mergeCell ref="DV130:DX130"/>
    <mergeCell ref="DY130:EB130"/>
    <mergeCell ref="EC130:EE130"/>
    <mergeCell ref="CQ129:CT129"/>
    <mergeCell ref="CU129:CW129"/>
    <mergeCell ref="CX129:CY130"/>
    <mergeCell ref="CZ129:DD130"/>
    <mergeCell ref="DE129:DG129"/>
    <mergeCell ref="DH129:DK129"/>
    <mergeCell ref="CQ130:CT130"/>
    <mergeCell ref="CG129:CH130"/>
    <mergeCell ref="CI129:CM130"/>
    <mergeCell ref="CN129:CP129"/>
    <mergeCell ref="BW130:BY130"/>
    <mergeCell ref="BZ130:CC130"/>
    <mergeCell ref="CD130:CF130"/>
    <mergeCell ref="CN130:CP130"/>
    <mergeCell ref="BA129:BE130"/>
    <mergeCell ref="BF129:BH129"/>
    <mergeCell ref="BI129:BL129"/>
    <mergeCell ref="BM129:BO129"/>
    <mergeCell ref="BP129:BQ130"/>
    <mergeCell ref="BR129:BV130"/>
    <mergeCell ref="BM130:BO130"/>
    <mergeCell ref="AH129:AI130"/>
    <mergeCell ref="AJ129:AN130"/>
    <mergeCell ref="AO129:AQ129"/>
    <mergeCell ref="AR129:AU129"/>
    <mergeCell ref="AV129:AX129"/>
    <mergeCell ref="AY129:AZ130"/>
    <mergeCell ref="FK128:FM128"/>
    <mergeCell ref="B129:F130"/>
    <mergeCell ref="G129:I129"/>
    <mergeCell ref="J129:M129"/>
    <mergeCell ref="N129:P129"/>
    <mergeCell ref="Q129:R130"/>
    <mergeCell ref="S129:W130"/>
    <mergeCell ref="X129:Z129"/>
    <mergeCell ref="AA129:AD129"/>
    <mergeCell ref="AE129:AG129"/>
    <mergeCell ref="FK127:FM127"/>
    <mergeCell ref="FN127:FO128"/>
    <mergeCell ref="G128:I128"/>
    <mergeCell ref="J128:M128"/>
    <mergeCell ref="N128:P128"/>
    <mergeCell ref="X128:Z128"/>
    <mergeCell ref="AA128:AD128"/>
    <mergeCell ref="AE128:AG128"/>
    <mergeCell ref="AO128:AQ128"/>
    <mergeCell ref="AR128:AU128"/>
    <mergeCell ref="EP127:ES127"/>
    <mergeCell ref="ET127:EV127"/>
    <mergeCell ref="EW127:EX128"/>
    <mergeCell ref="EY127:FC128"/>
    <mergeCell ref="FD127:FF127"/>
    <mergeCell ref="FG127:FJ127"/>
    <mergeCell ref="EP128:ES128"/>
    <mergeCell ref="ET128:EV128"/>
    <mergeCell ref="FD128:FF128"/>
    <mergeCell ref="FG128:FJ128"/>
    <mergeCell ref="DV127:DX127"/>
    <mergeCell ref="DY127:EB127"/>
    <mergeCell ref="EC127:EE127"/>
    <mergeCell ref="EF127:EG128"/>
    <mergeCell ref="EH127:EL128"/>
    <mergeCell ref="EM127:EO127"/>
    <mergeCell ref="DV128:DX128"/>
    <mergeCell ref="DY128:EB128"/>
    <mergeCell ref="EC128:EE128"/>
    <mergeCell ref="EM128:EO128"/>
    <mergeCell ref="CZ127:DD128"/>
    <mergeCell ref="DE127:DG127"/>
    <mergeCell ref="DH127:DK127"/>
    <mergeCell ref="DL127:DN127"/>
    <mergeCell ref="DO127:DP128"/>
    <mergeCell ref="DQ127:DU128"/>
    <mergeCell ref="DE128:DG128"/>
    <mergeCell ref="DH128:DK128"/>
    <mergeCell ref="DL128:DN128"/>
    <mergeCell ref="CG127:CH128"/>
    <mergeCell ref="CI127:CM128"/>
    <mergeCell ref="CN127:CP127"/>
    <mergeCell ref="CQ127:CT127"/>
    <mergeCell ref="CU127:CW127"/>
    <mergeCell ref="CX127:CY128"/>
    <mergeCell ref="CN128:CP128"/>
    <mergeCell ref="CQ128:CT128"/>
    <mergeCell ref="CU128:CW128"/>
    <mergeCell ref="BM127:BO127"/>
    <mergeCell ref="BP127:BQ128"/>
    <mergeCell ref="BR127:BV128"/>
    <mergeCell ref="BW127:BY127"/>
    <mergeCell ref="BZ127:CC127"/>
    <mergeCell ref="CD127:CF127"/>
    <mergeCell ref="BM128:BO128"/>
    <mergeCell ref="BW128:BY128"/>
    <mergeCell ref="BZ128:CC128"/>
    <mergeCell ref="CD128:CF128"/>
    <mergeCell ref="AR127:AU127"/>
    <mergeCell ref="AV127:AX127"/>
    <mergeCell ref="AY127:AZ128"/>
    <mergeCell ref="BA127:BE128"/>
    <mergeCell ref="BF127:BH127"/>
    <mergeCell ref="BI127:BL127"/>
    <mergeCell ref="AV128:AX128"/>
    <mergeCell ref="BF128:BH128"/>
    <mergeCell ref="BI128:BL128"/>
    <mergeCell ref="X127:Z127"/>
    <mergeCell ref="AA127:AD127"/>
    <mergeCell ref="AE127:AG127"/>
    <mergeCell ref="AH127:AI128"/>
    <mergeCell ref="AJ127:AN128"/>
    <mergeCell ref="AO127:AQ127"/>
    <mergeCell ref="B127:F128"/>
    <mergeCell ref="G127:I127"/>
    <mergeCell ref="J127:M127"/>
    <mergeCell ref="N127:P127"/>
    <mergeCell ref="Q127:R128"/>
    <mergeCell ref="S127:W128"/>
    <mergeCell ref="FN125:FO126"/>
    <mergeCell ref="G126:I126"/>
    <mergeCell ref="J126:M126"/>
    <mergeCell ref="N126:P126"/>
    <mergeCell ref="X126:Z126"/>
    <mergeCell ref="AA126:AD126"/>
    <mergeCell ref="AE126:AG126"/>
    <mergeCell ref="AO126:AQ126"/>
    <mergeCell ref="AR126:AU126"/>
    <mergeCell ref="AV126:AX126"/>
    <mergeCell ref="ET125:EV125"/>
    <mergeCell ref="EW125:EX126"/>
    <mergeCell ref="EY125:FC126"/>
    <mergeCell ref="FD125:FF125"/>
    <mergeCell ref="FG125:FJ125"/>
    <mergeCell ref="FK125:FM125"/>
    <mergeCell ref="ET126:EV126"/>
    <mergeCell ref="FD126:FF126"/>
    <mergeCell ref="FG126:FJ126"/>
    <mergeCell ref="FK126:FM126"/>
    <mergeCell ref="DY125:EB125"/>
    <mergeCell ref="EC125:EE125"/>
    <mergeCell ref="EF125:EG126"/>
    <mergeCell ref="EH125:EL126"/>
    <mergeCell ref="EM125:EO125"/>
    <mergeCell ref="EP125:ES125"/>
    <mergeCell ref="DY126:EB126"/>
    <mergeCell ref="EC126:EE126"/>
    <mergeCell ref="EM126:EO126"/>
    <mergeCell ref="EP126:ES126"/>
    <mergeCell ref="DE125:DG125"/>
    <mergeCell ref="DH125:DK125"/>
    <mergeCell ref="DL125:DN125"/>
    <mergeCell ref="DO125:DP126"/>
    <mergeCell ref="DQ125:DU126"/>
    <mergeCell ref="DV125:DX125"/>
    <mergeCell ref="DE126:DG126"/>
    <mergeCell ref="DH126:DK126"/>
    <mergeCell ref="DL126:DN126"/>
    <mergeCell ref="DV126:DX126"/>
    <mergeCell ref="CI125:CM126"/>
    <mergeCell ref="CN125:CP125"/>
    <mergeCell ref="CQ125:CT125"/>
    <mergeCell ref="CU125:CW125"/>
    <mergeCell ref="CX125:CY126"/>
    <mergeCell ref="CZ125:DD126"/>
    <mergeCell ref="CN126:CP126"/>
    <mergeCell ref="CQ126:CT126"/>
    <mergeCell ref="CU126:CW126"/>
    <mergeCell ref="BP125:BQ126"/>
    <mergeCell ref="BR125:BV126"/>
    <mergeCell ref="BW125:BY125"/>
    <mergeCell ref="BZ125:CC125"/>
    <mergeCell ref="CD125:CF125"/>
    <mergeCell ref="CG125:CH126"/>
    <mergeCell ref="BW126:BY126"/>
    <mergeCell ref="BZ126:CC126"/>
    <mergeCell ref="CD126:CF126"/>
    <mergeCell ref="AV125:AX125"/>
    <mergeCell ref="AY125:AZ126"/>
    <mergeCell ref="BA125:BE126"/>
    <mergeCell ref="BF125:BH125"/>
    <mergeCell ref="BI125:BL125"/>
    <mergeCell ref="BM125:BO125"/>
    <mergeCell ref="BF126:BH126"/>
    <mergeCell ref="BI126:BL126"/>
    <mergeCell ref="BM126:BO126"/>
    <mergeCell ref="AA125:AD125"/>
    <mergeCell ref="AE125:AG125"/>
    <mergeCell ref="AH125:AI126"/>
    <mergeCell ref="AJ125:AN126"/>
    <mergeCell ref="AO125:AQ125"/>
    <mergeCell ref="AR125:AU125"/>
    <mergeCell ref="FD124:FF124"/>
    <mergeCell ref="FG124:FJ124"/>
    <mergeCell ref="FK124:FM124"/>
    <mergeCell ref="B125:F126"/>
    <mergeCell ref="G125:I125"/>
    <mergeCell ref="J125:M125"/>
    <mergeCell ref="N125:P125"/>
    <mergeCell ref="Q125:R126"/>
    <mergeCell ref="S125:W126"/>
    <mergeCell ref="X125:Z125"/>
    <mergeCell ref="AE124:AG124"/>
    <mergeCell ref="AO124:AQ124"/>
    <mergeCell ref="AR124:AU124"/>
    <mergeCell ref="AV124:AX124"/>
    <mergeCell ref="BF124:BH124"/>
    <mergeCell ref="BI124:BL124"/>
    <mergeCell ref="EY123:FC124"/>
    <mergeCell ref="FD123:FF123"/>
    <mergeCell ref="FG123:FJ123"/>
    <mergeCell ref="FK123:FM123"/>
    <mergeCell ref="CU124:CW124"/>
    <mergeCell ref="DE124:DG124"/>
    <mergeCell ref="DH124:DK124"/>
    <mergeCell ref="BW123:BY123"/>
    <mergeCell ref="BZ123:CC123"/>
    <mergeCell ref="CD123:CF123"/>
    <mergeCell ref="FN123:FO124"/>
    <mergeCell ref="G124:I124"/>
    <mergeCell ref="J124:M124"/>
    <mergeCell ref="N124:P124"/>
    <mergeCell ref="X124:Z124"/>
    <mergeCell ref="AA124:AD124"/>
    <mergeCell ref="EF123:EG124"/>
    <mergeCell ref="EH123:EL124"/>
    <mergeCell ref="EM123:EO123"/>
    <mergeCell ref="EP123:ES123"/>
    <mergeCell ref="ET123:EV123"/>
    <mergeCell ref="EW123:EX124"/>
    <mergeCell ref="EM124:EO124"/>
    <mergeCell ref="EP124:ES124"/>
    <mergeCell ref="ET124:EV124"/>
    <mergeCell ref="DL123:DN123"/>
    <mergeCell ref="DO123:DP124"/>
    <mergeCell ref="DQ123:DU124"/>
    <mergeCell ref="DV123:DX123"/>
    <mergeCell ref="DY123:EB123"/>
    <mergeCell ref="EC123:EE123"/>
    <mergeCell ref="DL124:DN124"/>
    <mergeCell ref="DV124:DX124"/>
    <mergeCell ref="DY124:EB124"/>
    <mergeCell ref="EC124:EE124"/>
    <mergeCell ref="CQ123:CT123"/>
    <mergeCell ref="CU123:CW123"/>
    <mergeCell ref="CX123:CY124"/>
    <mergeCell ref="CZ123:DD124"/>
    <mergeCell ref="DE123:DG123"/>
    <mergeCell ref="DH123:DK123"/>
    <mergeCell ref="CQ124:CT124"/>
    <mergeCell ref="CG123:CH124"/>
    <mergeCell ref="CI123:CM124"/>
    <mergeCell ref="CN123:CP123"/>
    <mergeCell ref="BW124:BY124"/>
    <mergeCell ref="BZ124:CC124"/>
    <mergeCell ref="CD124:CF124"/>
    <mergeCell ref="CN124:CP124"/>
    <mergeCell ref="BA123:BE124"/>
    <mergeCell ref="BF123:BH123"/>
    <mergeCell ref="BI123:BL123"/>
    <mergeCell ref="BM123:BO123"/>
    <mergeCell ref="BP123:BQ124"/>
    <mergeCell ref="BR123:BV124"/>
    <mergeCell ref="BM124:BO124"/>
    <mergeCell ref="AH123:AI124"/>
    <mergeCell ref="AJ123:AN124"/>
    <mergeCell ref="AO123:AQ123"/>
    <mergeCell ref="AR123:AU123"/>
    <mergeCell ref="AV123:AX123"/>
    <mergeCell ref="AY123:AZ124"/>
    <mergeCell ref="FK122:FM122"/>
    <mergeCell ref="B123:F124"/>
    <mergeCell ref="G123:I123"/>
    <mergeCell ref="J123:M123"/>
    <mergeCell ref="N123:P123"/>
    <mergeCell ref="Q123:R124"/>
    <mergeCell ref="S123:W124"/>
    <mergeCell ref="X123:Z123"/>
    <mergeCell ref="AA123:AD123"/>
    <mergeCell ref="AE123:AG123"/>
    <mergeCell ref="FK121:FM121"/>
    <mergeCell ref="FN121:FO122"/>
    <mergeCell ref="G122:I122"/>
    <mergeCell ref="J122:M122"/>
    <mergeCell ref="N122:P122"/>
    <mergeCell ref="X122:Z122"/>
    <mergeCell ref="AA122:AD122"/>
    <mergeCell ref="AE122:AG122"/>
    <mergeCell ref="AO122:AQ122"/>
    <mergeCell ref="AR122:AU122"/>
    <mergeCell ref="EP121:ES121"/>
    <mergeCell ref="ET121:EV121"/>
    <mergeCell ref="EW121:EX122"/>
    <mergeCell ref="EY121:FC122"/>
    <mergeCell ref="FD121:FF121"/>
    <mergeCell ref="FG121:FJ121"/>
    <mergeCell ref="EP122:ES122"/>
    <mergeCell ref="ET122:EV122"/>
    <mergeCell ref="FD122:FF122"/>
    <mergeCell ref="FG122:FJ122"/>
    <mergeCell ref="DV121:DX121"/>
    <mergeCell ref="DY121:EB121"/>
    <mergeCell ref="EC121:EE121"/>
    <mergeCell ref="EF121:EG122"/>
    <mergeCell ref="EH121:EL122"/>
    <mergeCell ref="EM121:EO121"/>
    <mergeCell ref="DV122:DX122"/>
    <mergeCell ref="DY122:EB122"/>
    <mergeCell ref="EC122:EE122"/>
    <mergeCell ref="EM122:EO122"/>
    <mergeCell ref="CZ121:DD122"/>
    <mergeCell ref="DE121:DG121"/>
    <mergeCell ref="DH121:DK121"/>
    <mergeCell ref="DL121:DN121"/>
    <mergeCell ref="DO121:DP122"/>
    <mergeCell ref="DQ121:DU122"/>
    <mergeCell ref="DE122:DG122"/>
    <mergeCell ref="DH122:DK122"/>
    <mergeCell ref="DL122:DN122"/>
    <mergeCell ref="CG121:CH122"/>
    <mergeCell ref="CI121:CM122"/>
    <mergeCell ref="CN121:CP121"/>
    <mergeCell ref="CQ121:CT121"/>
    <mergeCell ref="CU121:CW121"/>
    <mergeCell ref="CX121:CY122"/>
    <mergeCell ref="CN122:CP122"/>
    <mergeCell ref="CQ122:CT122"/>
    <mergeCell ref="CU122:CW122"/>
    <mergeCell ref="BM121:BO121"/>
    <mergeCell ref="BP121:BQ122"/>
    <mergeCell ref="BR121:BV122"/>
    <mergeCell ref="BW121:BY121"/>
    <mergeCell ref="BZ121:CC121"/>
    <mergeCell ref="CD121:CF121"/>
    <mergeCell ref="BM122:BO122"/>
    <mergeCell ref="BW122:BY122"/>
    <mergeCell ref="BZ122:CC122"/>
    <mergeCell ref="CD122:CF122"/>
    <mergeCell ref="AR121:AU121"/>
    <mergeCell ref="AV121:AX121"/>
    <mergeCell ref="AY121:AZ122"/>
    <mergeCell ref="BA121:BE122"/>
    <mergeCell ref="BF121:BH121"/>
    <mergeCell ref="BI121:BL121"/>
    <mergeCell ref="AV122:AX122"/>
    <mergeCell ref="BF122:BH122"/>
    <mergeCell ref="BI122:BL122"/>
    <mergeCell ref="X121:Z121"/>
    <mergeCell ref="AA121:AD121"/>
    <mergeCell ref="AE121:AG121"/>
    <mergeCell ref="AH121:AI122"/>
    <mergeCell ref="AJ121:AN122"/>
    <mergeCell ref="AO121:AQ121"/>
    <mergeCell ref="B121:F122"/>
    <mergeCell ref="G121:I121"/>
    <mergeCell ref="J121:M121"/>
    <mergeCell ref="N121:P121"/>
    <mergeCell ref="Q121:R122"/>
    <mergeCell ref="S121:W122"/>
    <mergeCell ref="FN119:FO120"/>
    <mergeCell ref="G120:I120"/>
    <mergeCell ref="J120:M120"/>
    <mergeCell ref="N120:P120"/>
    <mergeCell ref="X120:Z120"/>
    <mergeCell ref="AA120:AD120"/>
    <mergeCell ref="AE120:AG120"/>
    <mergeCell ref="AO120:AQ120"/>
    <mergeCell ref="AR120:AU120"/>
    <mergeCell ref="AV120:AX120"/>
    <mergeCell ref="ET119:EV119"/>
    <mergeCell ref="EW119:EX120"/>
    <mergeCell ref="EY119:FC120"/>
    <mergeCell ref="FD119:FF119"/>
    <mergeCell ref="FG119:FJ119"/>
    <mergeCell ref="FK119:FM119"/>
    <mergeCell ref="ET120:EV120"/>
    <mergeCell ref="FD120:FF120"/>
    <mergeCell ref="FG120:FJ120"/>
    <mergeCell ref="FK120:FM120"/>
    <mergeCell ref="DY119:EB119"/>
    <mergeCell ref="EC119:EE119"/>
    <mergeCell ref="EF119:EG120"/>
    <mergeCell ref="EH119:EL120"/>
    <mergeCell ref="EM119:EO119"/>
    <mergeCell ref="EP119:ES119"/>
    <mergeCell ref="DY120:EB120"/>
    <mergeCell ref="EC120:EE120"/>
    <mergeCell ref="EM120:EO120"/>
    <mergeCell ref="EP120:ES120"/>
    <mergeCell ref="DE119:DG119"/>
    <mergeCell ref="DH119:DK119"/>
    <mergeCell ref="DL119:DN119"/>
    <mergeCell ref="DO119:DP120"/>
    <mergeCell ref="DQ119:DU120"/>
    <mergeCell ref="DV119:DX119"/>
    <mergeCell ref="DE120:DG120"/>
    <mergeCell ref="DH120:DK120"/>
    <mergeCell ref="DL120:DN120"/>
    <mergeCell ref="DV120:DX120"/>
    <mergeCell ref="CI119:CM120"/>
    <mergeCell ref="CN119:CP119"/>
    <mergeCell ref="CQ119:CT119"/>
    <mergeCell ref="CU119:CW119"/>
    <mergeCell ref="CX119:CY120"/>
    <mergeCell ref="CZ119:DD120"/>
    <mergeCell ref="CN120:CP120"/>
    <mergeCell ref="CQ120:CT120"/>
    <mergeCell ref="CU120:CW120"/>
    <mergeCell ref="BP119:BQ120"/>
    <mergeCell ref="BR119:BV120"/>
    <mergeCell ref="BW119:BY119"/>
    <mergeCell ref="BZ119:CC119"/>
    <mergeCell ref="CD119:CF119"/>
    <mergeCell ref="CG119:CH120"/>
    <mergeCell ref="BW120:BY120"/>
    <mergeCell ref="BZ120:CC120"/>
    <mergeCell ref="CD120:CF120"/>
    <mergeCell ref="AV119:AX119"/>
    <mergeCell ref="AY119:AZ120"/>
    <mergeCell ref="BA119:BE120"/>
    <mergeCell ref="BF119:BH119"/>
    <mergeCell ref="BI119:BL119"/>
    <mergeCell ref="BM119:BO119"/>
    <mergeCell ref="BF120:BH120"/>
    <mergeCell ref="BI120:BL120"/>
    <mergeCell ref="BM120:BO120"/>
    <mergeCell ref="AA119:AD119"/>
    <mergeCell ref="AE119:AG119"/>
    <mergeCell ref="AH119:AI120"/>
    <mergeCell ref="AJ119:AN120"/>
    <mergeCell ref="AO119:AQ119"/>
    <mergeCell ref="AR119:AU119"/>
    <mergeCell ref="FD118:FF118"/>
    <mergeCell ref="FG118:FJ118"/>
    <mergeCell ref="FK118:FM118"/>
    <mergeCell ref="B119:F120"/>
    <mergeCell ref="G119:I119"/>
    <mergeCell ref="J119:M119"/>
    <mergeCell ref="N119:P119"/>
    <mergeCell ref="Q119:R120"/>
    <mergeCell ref="S119:W120"/>
    <mergeCell ref="X119:Z119"/>
    <mergeCell ref="AE118:AG118"/>
    <mergeCell ref="AO118:AQ118"/>
    <mergeCell ref="AR118:AU118"/>
    <mergeCell ref="AV118:AX118"/>
    <mergeCell ref="BF118:BH118"/>
    <mergeCell ref="BI118:BL118"/>
    <mergeCell ref="EY117:FC118"/>
    <mergeCell ref="FD117:FF117"/>
    <mergeCell ref="FG117:FJ117"/>
    <mergeCell ref="FK117:FM117"/>
    <mergeCell ref="CU118:CW118"/>
    <mergeCell ref="DE118:DG118"/>
    <mergeCell ref="DH118:DK118"/>
    <mergeCell ref="BW117:BY117"/>
    <mergeCell ref="BZ117:CC117"/>
    <mergeCell ref="CD117:CF117"/>
    <mergeCell ref="FN117:FO118"/>
    <mergeCell ref="G118:I118"/>
    <mergeCell ref="J118:M118"/>
    <mergeCell ref="N118:P118"/>
    <mergeCell ref="X118:Z118"/>
    <mergeCell ref="AA118:AD118"/>
    <mergeCell ref="EF117:EG118"/>
    <mergeCell ref="EH117:EL118"/>
    <mergeCell ref="EM117:EO117"/>
    <mergeCell ref="EP117:ES117"/>
    <mergeCell ref="ET117:EV117"/>
    <mergeCell ref="EW117:EX118"/>
    <mergeCell ref="EM118:EO118"/>
    <mergeCell ref="EP118:ES118"/>
    <mergeCell ref="ET118:EV118"/>
    <mergeCell ref="DL117:DN117"/>
    <mergeCell ref="DO117:DP118"/>
    <mergeCell ref="DQ117:DU118"/>
    <mergeCell ref="DV117:DX117"/>
    <mergeCell ref="DY117:EB117"/>
    <mergeCell ref="EC117:EE117"/>
    <mergeCell ref="DL118:DN118"/>
    <mergeCell ref="DV118:DX118"/>
    <mergeCell ref="DY118:EB118"/>
    <mergeCell ref="EC118:EE118"/>
    <mergeCell ref="CQ117:CT117"/>
    <mergeCell ref="CU117:CW117"/>
    <mergeCell ref="CX117:CY118"/>
    <mergeCell ref="CZ117:DD118"/>
    <mergeCell ref="DE117:DG117"/>
    <mergeCell ref="DH117:DK117"/>
    <mergeCell ref="CQ118:CT118"/>
    <mergeCell ref="CG117:CH118"/>
    <mergeCell ref="CI117:CM118"/>
    <mergeCell ref="CN117:CP117"/>
    <mergeCell ref="BW118:BY118"/>
    <mergeCell ref="BZ118:CC118"/>
    <mergeCell ref="CD118:CF118"/>
    <mergeCell ref="CN118:CP118"/>
    <mergeCell ref="BA117:BE118"/>
    <mergeCell ref="BF117:BH117"/>
    <mergeCell ref="BI117:BL117"/>
    <mergeCell ref="BM117:BO117"/>
    <mergeCell ref="BP117:BQ118"/>
    <mergeCell ref="BR117:BV118"/>
    <mergeCell ref="BM118:BO118"/>
    <mergeCell ref="AH117:AI118"/>
    <mergeCell ref="AJ117:AN118"/>
    <mergeCell ref="AO117:AQ117"/>
    <mergeCell ref="AR117:AU117"/>
    <mergeCell ref="AV117:AX117"/>
    <mergeCell ref="AY117:AZ118"/>
    <mergeCell ref="FK116:FM116"/>
    <mergeCell ref="B117:F118"/>
    <mergeCell ref="G117:I117"/>
    <mergeCell ref="J117:M117"/>
    <mergeCell ref="N117:P117"/>
    <mergeCell ref="Q117:R118"/>
    <mergeCell ref="S117:W118"/>
    <mergeCell ref="X117:Z117"/>
    <mergeCell ref="AA117:AD117"/>
    <mergeCell ref="AE117:AG117"/>
    <mergeCell ref="FK115:FM115"/>
    <mergeCell ref="FN115:FO116"/>
    <mergeCell ref="G116:I116"/>
    <mergeCell ref="J116:M116"/>
    <mergeCell ref="N116:P116"/>
    <mergeCell ref="X116:Z116"/>
    <mergeCell ref="AA116:AD116"/>
    <mergeCell ref="AE116:AG116"/>
    <mergeCell ref="AO116:AQ116"/>
    <mergeCell ref="AR116:AU116"/>
    <mergeCell ref="EP115:ES115"/>
    <mergeCell ref="ET115:EV115"/>
    <mergeCell ref="EW115:EX116"/>
    <mergeCell ref="EY115:FC116"/>
    <mergeCell ref="FD115:FF115"/>
    <mergeCell ref="FG115:FJ115"/>
    <mergeCell ref="EP116:ES116"/>
    <mergeCell ref="ET116:EV116"/>
    <mergeCell ref="FD116:FF116"/>
    <mergeCell ref="FG116:FJ116"/>
    <mergeCell ref="DV115:DX115"/>
    <mergeCell ref="DY115:EB115"/>
    <mergeCell ref="EC115:EE115"/>
    <mergeCell ref="EF115:EG116"/>
    <mergeCell ref="EH115:EL116"/>
    <mergeCell ref="EM115:EO115"/>
    <mergeCell ref="DV116:DX116"/>
    <mergeCell ref="DY116:EB116"/>
    <mergeCell ref="EC116:EE116"/>
    <mergeCell ref="EM116:EO116"/>
    <mergeCell ref="CZ115:DD116"/>
    <mergeCell ref="DE115:DG115"/>
    <mergeCell ref="DH115:DK115"/>
    <mergeCell ref="DL115:DN115"/>
    <mergeCell ref="DO115:DP116"/>
    <mergeCell ref="DQ115:DU116"/>
    <mergeCell ref="DE116:DG116"/>
    <mergeCell ref="DH116:DK116"/>
    <mergeCell ref="DL116:DN116"/>
    <mergeCell ref="CG115:CH116"/>
    <mergeCell ref="CI115:CM116"/>
    <mergeCell ref="CN115:CP115"/>
    <mergeCell ref="CQ115:CT115"/>
    <mergeCell ref="CU115:CW115"/>
    <mergeCell ref="CX115:CY116"/>
    <mergeCell ref="CN116:CP116"/>
    <mergeCell ref="CQ116:CT116"/>
    <mergeCell ref="CU116:CW116"/>
    <mergeCell ref="BM115:BO115"/>
    <mergeCell ref="BP115:BQ116"/>
    <mergeCell ref="BR115:BV116"/>
    <mergeCell ref="BW115:BY115"/>
    <mergeCell ref="BZ115:CC115"/>
    <mergeCell ref="CD115:CF115"/>
    <mergeCell ref="BM116:BO116"/>
    <mergeCell ref="BW116:BY116"/>
    <mergeCell ref="BZ116:CC116"/>
    <mergeCell ref="CD116:CF116"/>
    <mergeCell ref="AR115:AU115"/>
    <mergeCell ref="AV115:AX115"/>
    <mergeCell ref="AY115:AZ116"/>
    <mergeCell ref="BA115:BE116"/>
    <mergeCell ref="BF115:BH115"/>
    <mergeCell ref="BI115:BL115"/>
    <mergeCell ref="AV116:AX116"/>
    <mergeCell ref="BF116:BH116"/>
    <mergeCell ref="BI116:BL116"/>
    <mergeCell ref="X115:Z115"/>
    <mergeCell ref="AA115:AD115"/>
    <mergeCell ref="AE115:AG115"/>
    <mergeCell ref="AH115:AI116"/>
    <mergeCell ref="AJ115:AN116"/>
    <mergeCell ref="AO115:AQ115"/>
    <mergeCell ref="B115:F116"/>
    <mergeCell ref="G115:I115"/>
    <mergeCell ref="J115:M115"/>
    <mergeCell ref="N115:P115"/>
    <mergeCell ref="Q115:R116"/>
    <mergeCell ref="S115:W116"/>
    <mergeCell ref="FN113:FO114"/>
    <mergeCell ref="G114:I114"/>
    <mergeCell ref="J114:M114"/>
    <mergeCell ref="N114:P114"/>
    <mergeCell ref="X114:Z114"/>
    <mergeCell ref="AA114:AD114"/>
    <mergeCell ref="AE114:AG114"/>
    <mergeCell ref="AO114:AQ114"/>
    <mergeCell ref="AR114:AU114"/>
    <mergeCell ref="AV114:AX114"/>
    <mergeCell ref="ET113:EV113"/>
    <mergeCell ref="EW113:EX114"/>
    <mergeCell ref="EY113:FC114"/>
    <mergeCell ref="FD113:FF113"/>
    <mergeCell ref="FG113:FJ113"/>
    <mergeCell ref="FK113:FM113"/>
    <mergeCell ref="ET114:EV114"/>
    <mergeCell ref="FD114:FF114"/>
    <mergeCell ref="FG114:FJ114"/>
    <mergeCell ref="FK114:FM114"/>
    <mergeCell ref="DY113:EB113"/>
    <mergeCell ref="EC113:EE113"/>
    <mergeCell ref="EF113:EG114"/>
    <mergeCell ref="EH113:EL114"/>
    <mergeCell ref="EM113:EO113"/>
    <mergeCell ref="EP113:ES113"/>
    <mergeCell ref="DY114:EB114"/>
    <mergeCell ref="EC114:EE114"/>
    <mergeCell ref="EM114:EO114"/>
    <mergeCell ref="EP114:ES114"/>
    <mergeCell ref="DE113:DG113"/>
    <mergeCell ref="DH113:DK113"/>
    <mergeCell ref="DL113:DN113"/>
    <mergeCell ref="DO113:DP114"/>
    <mergeCell ref="DQ113:DU114"/>
    <mergeCell ref="DV113:DX113"/>
    <mergeCell ref="DE114:DG114"/>
    <mergeCell ref="DH114:DK114"/>
    <mergeCell ref="DL114:DN114"/>
    <mergeCell ref="DV114:DX114"/>
    <mergeCell ref="CI113:CM114"/>
    <mergeCell ref="CN113:CP113"/>
    <mergeCell ref="CQ113:CT113"/>
    <mergeCell ref="CU113:CW113"/>
    <mergeCell ref="CX113:CY114"/>
    <mergeCell ref="CZ113:DD114"/>
    <mergeCell ref="CN114:CP114"/>
    <mergeCell ref="CQ114:CT114"/>
    <mergeCell ref="CU114:CW114"/>
    <mergeCell ref="BP113:BQ114"/>
    <mergeCell ref="BR113:BV114"/>
    <mergeCell ref="BW113:BY113"/>
    <mergeCell ref="BZ113:CC113"/>
    <mergeCell ref="CD113:CF113"/>
    <mergeCell ref="CG113:CH114"/>
    <mergeCell ref="BW114:BY114"/>
    <mergeCell ref="BZ114:CC114"/>
    <mergeCell ref="CD114:CF114"/>
    <mergeCell ref="AV113:AX113"/>
    <mergeCell ref="AY113:AZ114"/>
    <mergeCell ref="BA113:BE114"/>
    <mergeCell ref="BF113:BH113"/>
    <mergeCell ref="BI113:BL113"/>
    <mergeCell ref="BM113:BO113"/>
    <mergeCell ref="BF114:BH114"/>
    <mergeCell ref="BI114:BL114"/>
    <mergeCell ref="BM114:BO114"/>
    <mergeCell ref="AA113:AD113"/>
    <mergeCell ref="AE113:AG113"/>
    <mergeCell ref="AH113:AI114"/>
    <mergeCell ref="AJ113:AN114"/>
    <mergeCell ref="AO113:AQ113"/>
    <mergeCell ref="AR113:AU113"/>
    <mergeCell ref="FD112:FF112"/>
    <mergeCell ref="FG112:FJ112"/>
    <mergeCell ref="FK112:FM112"/>
    <mergeCell ref="B113:F114"/>
    <mergeCell ref="G113:I113"/>
    <mergeCell ref="J113:M113"/>
    <mergeCell ref="N113:P113"/>
    <mergeCell ref="Q113:R114"/>
    <mergeCell ref="S113:W114"/>
    <mergeCell ref="X113:Z113"/>
    <mergeCell ref="AE112:AG112"/>
    <mergeCell ref="AO112:AQ112"/>
    <mergeCell ref="AR112:AU112"/>
    <mergeCell ref="AV112:AX112"/>
    <mergeCell ref="BF112:BH112"/>
    <mergeCell ref="BI112:BL112"/>
    <mergeCell ref="EY111:FC112"/>
    <mergeCell ref="FD111:FF111"/>
    <mergeCell ref="FG111:FJ111"/>
    <mergeCell ref="FK111:FM111"/>
    <mergeCell ref="CU112:CW112"/>
    <mergeCell ref="DE112:DG112"/>
    <mergeCell ref="DH112:DK112"/>
    <mergeCell ref="BW111:BY111"/>
    <mergeCell ref="BZ111:CC111"/>
    <mergeCell ref="CD111:CF111"/>
    <mergeCell ref="FN111:FO112"/>
    <mergeCell ref="G112:I112"/>
    <mergeCell ref="J112:M112"/>
    <mergeCell ref="N112:P112"/>
    <mergeCell ref="X112:Z112"/>
    <mergeCell ref="AA112:AD112"/>
    <mergeCell ref="EF111:EG112"/>
    <mergeCell ref="EH111:EL112"/>
    <mergeCell ref="EM111:EO111"/>
    <mergeCell ref="EP111:ES111"/>
    <mergeCell ref="ET111:EV111"/>
    <mergeCell ref="EW111:EX112"/>
    <mergeCell ref="EM112:EO112"/>
    <mergeCell ref="EP112:ES112"/>
    <mergeCell ref="ET112:EV112"/>
    <mergeCell ref="DL111:DN111"/>
    <mergeCell ref="DO111:DP112"/>
    <mergeCell ref="DQ111:DU112"/>
    <mergeCell ref="DV111:DX111"/>
    <mergeCell ref="DY111:EB111"/>
    <mergeCell ref="EC111:EE111"/>
    <mergeCell ref="DL112:DN112"/>
    <mergeCell ref="DV112:DX112"/>
    <mergeCell ref="DY112:EB112"/>
    <mergeCell ref="EC112:EE112"/>
    <mergeCell ref="CQ111:CT111"/>
    <mergeCell ref="CU111:CW111"/>
    <mergeCell ref="CX111:CY112"/>
    <mergeCell ref="CZ111:DD112"/>
    <mergeCell ref="DE111:DG111"/>
    <mergeCell ref="DH111:DK111"/>
    <mergeCell ref="CQ112:CT112"/>
    <mergeCell ref="CG111:CH112"/>
    <mergeCell ref="CI111:CM112"/>
    <mergeCell ref="CN111:CP111"/>
    <mergeCell ref="BW112:BY112"/>
    <mergeCell ref="BZ112:CC112"/>
    <mergeCell ref="CD112:CF112"/>
    <mergeCell ref="CN112:CP112"/>
    <mergeCell ref="BA111:BE112"/>
    <mergeCell ref="BF111:BH111"/>
    <mergeCell ref="BI111:BL111"/>
    <mergeCell ref="BM111:BO111"/>
    <mergeCell ref="BP111:BQ112"/>
    <mergeCell ref="BR111:BV112"/>
    <mergeCell ref="BM112:BO112"/>
    <mergeCell ref="AH111:AI112"/>
    <mergeCell ref="AJ111:AN112"/>
    <mergeCell ref="AO111:AQ111"/>
    <mergeCell ref="AR111:AU111"/>
    <mergeCell ref="AV111:AX111"/>
    <mergeCell ref="AY111:AZ112"/>
    <mergeCell ref="FK110:FM110"/>
    <mergeCell ref="B111:F112"/>
    <mergeCell ref="G111:I111"/>
    <mergeCell ref="J111:M111"/>
    <mergeCell ref="N111:P111"/>
    <mergeCell ref="Q111:R112"/>
    <mergeCell ref="S111:W112"/>
    <mergeCell ref="X111:Z111"/>
    <mergeCell ref="AA111:AD111"/>
    <mergeCell ref="AE111:AG111"/>
    <mergeCell ref="FK109:FM109"/>
    <mergeCell ref="FN109:FO110"/>
    <mergeCell ref="G110:I110"/>
    <mergeCell ref="J110:M110"/>
    <mergeCell ref="N110:P110"/>
    <mergeCell ref="X110:Z110"/>
    <mergeCell ref="AA110:AD110"/>
    <mergeCell ref="AE110:AG110"/>
    <mergeCell ref="AO110:AQ110"/>
    <mergeCell ref="AR110:AU110"/>
    <mergeCell ref="EP109:ES109"/>
    <mergeCell ref="ET109:EV109"/>
    <mergeCell ref="EW109:EX110"/>
    <mergeCell ref="EY109:FC110"/>
    <mergeCell ref="FD109:FF109"/>
    <mergeCell ref="FG109:FJ109"/>
    <mergeCell ref="EP110:ES110"/>
    <mergeCell ref="ET110:EV110"/>
    <mergeCell ref="FD110:FF110"/>
    <mergeCell ref="FG110:FJ110"/>
    <mergeCell ref="DV109:DX109"/>
    <mergeCell ref="DY109:EB109"/>
    <mergeCell ref="EC109:EE109"/>
    <mergeCell ref="EF109:EG110"/>
    <mergeCell ref="EH109:EL110"/>
    <mergeCell ref="EM109:EO109"/>
    <mergeCell ref="DV110:DX110"/>
    <mergeCell ref="DY110:EB110"/>
    <mergeCell ref="EC110:EE110"/>
    <mergeCell ref="EM110:EO110"/>
    <mergeCell ref="CZ109:DD110"/>
    <mergeCell ref="DE109:DG109"/>
    <mergeCell ref="DH109:DK109"/>
    <mergeCell ref="DL109:DN109"/>
    <mergeCell ref="DO109:DP110"/>
    <mergeCell ref="DQ109:DU110"/>
    <mergeCell ref="DE110:DG110"/>
    <mergeCell ref="DH110:DK110"/>
    <mergeCell ref="DL110:DN110"/>
    <mergeCell ref="CG109:CH110"/>
    <mergeCell ref="CI109:CM110"/>
    <mergeCell ref="CN109:CP109"/>
    <mergeCell ref="CQ109:CT109"/>
    <mergeCell ref="CU109:CW109"/>
    <mergeCell ref="CX109:CY110"/>
    <mergeCell ref="CN110:CP110"/>
    <mergeCell ref="CQ110:CT110"/>
    <mergeCell ref="CU110:CW110"/>
    <mergeCell ref="BM109:BO109"/>
    <mergeCell ref="BP109:BQ110"/>
    <mergeCell ref="BR109:BV110"/>
    <mergeCell ref="BW109:BY109"/>
    <mergeCell ref="BZ109:CC109"/>
    <mergeCell ref="CD109:CF109"/>
    <mergeCell ref="BM110:BO110"/>
    <mergeCell ref="BW110:BY110"/>
    <mergeCell ref="BZ110:CC110"/>
    <mergeCell ref="CD110:CF110"/>
    <mergeCell ref="AR109:AU109"/>
    <mergeCell ref="AV109:AX109"/>
    <mergeCell ref="AY109:AZ110"/>
    <mergeCell ref="BA109:BE110"/>
    <mergeCell ref="BF109:BH109"/>
    <mergeCell ref="BI109:BL109"/>
    <mergeCell ref="AV110:AX110"/>
    <mergeCell ref="BF110:BH110"/>
    <mergeCell ref="BI110:BL110"/>
    <mergeCell ref="X109:Z109"/>
    <mergeCell ref="AA109:AD109"/>
    <mergeCell ref="AE109:AG109"/>
    <mergeCell ref="AH109:AI110"/>
    <mergeCell ref="AJ109:AN110"/>
    <mergeCell ref="AO109:AQ109"/>
    <mergeCell ref="B109:F110"/>
    <mergeCell ref="G109:I109"/>
    <mergeCell ref="J109:M109"/>
    <mergeCell ref="N109:P109"/>
    <mergeCell ref="Q109:R110"/>
    <mergeCell ref="S109:W110"/>
    <mergeCell ref="FN107:FO108"/>
    <mergeCell ref="G108:I108"/>
    <mergeCell ref="J108:M108"/>
    <mergeCell ref="N108:P108"/>
    <mergeCell ref="X108:Z108"/>
    <mergeCell ref="AA108:AD108"/>
    <mergeCell ref="AE108:AG108"/>
    <mergeCell ref="AO108:AQ108"/>
    <mergeCell ref="AR108:AU108"/>
    <mergeCell ref="AV108:AX108"/>
    <mergeCell ref="ET107:EV107"/>
    <mergeCell ref="EW107:EX108"/>
    <mergeCell ref="EY107:FC108"/>
    <mergeCell ref="FD107:FF107"/>
    <mergeCell ref="FG107:FJ107"/>
    <mergeCell ref="FK107:FM107"/>
    <mergeCell ref="ET108:EV108"/>
    <mergeCell ref="FD108:FF108"/>
    <mergeCell ref="FG108:FJ108"/>
    <mergeCell ref="FK108:FM108"/>
    <mergeCell ref="DY107:EB107"/>
    <mergeCell ref="EC107:EE107"/>
    <mergeCell ref="EF107:EG108"/>
    <mergeCell ref="EH107:EL108"/>
    <mergeCell ref="EM107:EO107"/>
    <mergeCell ref="EP107:ES107"/>
    <mergeCell ref="DY108:EB108"/>
    <mergeCell ref="EC108:EE108"/>
    <mergeCell ref="EM108:EO108"/>
    <mergeCell ref="EP108:ES108"/>
    <mergeCell ref="DE107:DG107"/>
    <mergeCell ref="DH107:DK107"/>
    <mergeCell ref="DL107:DN107"/>
    <mergeCell ref="DO107:DP108"/>
    <mergeCell ref="DQ107:DU108"/>
    <mergeCell ref="DV107:DX107"/>
    <mergeCell ref="DE108:DG108"/>
    <mergeCell ref="DH108:DK108"/>
    <mergeCell ref="DL108:DN108"/>
    <mergeCell ref="DV108:DX108"/>
    <mergeCell ref="CI107:CM108"/>
    <mergeCell ref="CN107:CP107"/>
    <mergeCell ref="CQ107:CT107"/>
    <mergeCell ref="CU107:CW107"/>
    <mergeCell ref="CX107:CY108"/>
    <mergeCell ref="CZ107:DD108"/>
    <mergeCell ref="CN108:CP108"/>
    <mergeCell ref="CQ108:CT108"/>
    <mergeCell ref="CU108:CW108"/>
    <mergeCell ref="BP107:BQ108"/>
    <mergeCell ref="BR107:BV108"/>
    <mergeCell ref="BW107:BY107"/>
    <mergeCell ref="BZ107:CC107"/>
    <mergeCell ref="CD107:CF107"/>
    <mergeCell ref="CG107:CH108"/>
    <mergeCell ref="BW108:BY108"/>
    <mergeCell ref="BZ108:CC108"/>
    <mergeCell ref="CD108:CF108"/>
    <mergeCell ref="AV107:AX107"/>
    <mergeCell ref="AY107:AZ108"/>
    <mergeCell ref="BA107:BE108"/>
    <mergeCell ref="BF107:BH107"/>
    <mergeCell ref="BI107:BL107"/>
    <mergeCell ref="BM107:BO107"/>
    <mergeCell ref="BF108:BH108"/>
    <mergeCell ref="BI108:BL108"/>
    <mergeCell ref="BM108:BO108"/>
    <mergeCell ref="AA107:AD107"/>
    <mergeCell ref="AE107:AG107"/>
    <mergeCell ref="AH107:AI108"/>
    <mergeCell ref="AJ107:AN108"/>
    <mergeCell ref="AO107:AQ107"/>
    <mergeCell ref="AR107:AU107"/>
    <mergeCell ref="FD106:FF106"/>
    <mergeCell ref="FG106:FJ106"/>
    <mergeCell ref="FK106:FM106"/>
    <mergeCell ref="B107:F108"/>
    <mergeCell ref="G107:I107"/>
    <mergeCell ref="J107:M107"/>
    <mergeCell ref="N107:P107"/>
    <mergeCell ref="Q107:R108"/>
    <mergeCell ref="S107:W108"/>
    <mergeCell ref="X107:Z107"/>
    <mergeCell ref="AE106:AG106"/>
    <mergeCell ref="AO106:AQ106"/>
    <mergeCell ref="AR106:AU106"/>
    <mergeCell ref="AV106:AX106"/>
    <mergeCell ref="BF106:BH106"/>
    <mergeCell ref="BI106:BL106"/>
    <mergeCell ref="EY105:FC106"/>
    <mergeCell ref="FD105:FF105"/>
    <mergeCell ref="FG105:FJ105"/>
    <mergeCell ref="FK105:FM105"/>
    <mergeCell ref="CU106:CW106"/>
    <mergeCell ref="DE106:DG106"/>
    <mergeCell ref="DH106:DK106"/>
    <mergeCell ref="BW105:BY105"/>
    <mergeCell ref="BZ105:CC105"/>
    <mergeCell ref="CD105:CF105"/>
    <mergeCell ref="FN105:FO106"/>
    <mergeCell ref="G106:I106"/>
    <mergeCell ref="J106:M106"/>
    <mergeCell ref="N106:P106"/>
    <mergeCell ref="X106:Z106"/>
    <mergeCell ref="AA106:AD106"/>
    <mergeCell ref="EF105:EG106"/>
    <mergeCell ref="EH105:EL106"/>
    <mergeCell ref="EM105:EO105"/>
    <mergeCell ref="EP105:ES105"/>
    <mergeCell ref="ET105:EV105"/>
    <mergeCell ref="EW105:EX106"/>
    <mergeCell ref="EM106:EO106"/>
    <mergeCell ref="EP106:ES106"/>
    <mergeCell ref="ET106:EV106"/>
    <mergeCell ref="DL105:DN105"/>
    <mergeCell ref="DO105:DP106"/>
    <mergeCell ref="DQ105:DU106"/>
    <mergeCell ref="DV105:DX105"/>
    <mergeCell ref="DY105:EB105"/>
    <mergeCell ref="EC105:EE105"/>
    <mergeCell ref="DL106:DN106"/>
    <mergeCell ref="DV106:DX106"/>
    <mergeCell ref="DY106:EB106"/>
    <mergeCell ref="EC106:EE106"/>
    <mergeCell ref="CQ105:CT105"/>
    <mergeCell ref="CU105:CW105"/>
    <mergeCell ref="CX105:CY106"/>
    <mergeCell ref="CZ105:DD106"/>
    <mergeCell ref="DE105:DG105"/>
    <mergeCell ref="DH105:DK105"/>
    <mergeCell ref="CQ106:CT106"/>
    <mergeCell ref="CG105:CH106"/>
    <mergeCell ref="CI105:CM106"/>
    <mergeCell ref="CN105:CP105"/>
    <mergeCell ref="BW106:BY106"/>
    <mergeCell ref="BZ106:CC106"/>
    <mergeCell ref="CD106:CF106"/>
    <mergeCell ref="CN106:CP106"/>
    <mergeCell ref="BA105:BE106"/>
    <mergeCell ref="BF105:BH105"/>
    <mergeCell ref="BI105:BL105"/>
    <mergeCell ref="BM105:BO105"/>
    <mergeCell ref="BP105:BQ106"/>
    <mergeCell ref="BR105:BV106"/>
    <mergeCell ref="BM106:BO106"/>
    <mergeCell ref="AH105:AI106"/>
    <mergeCell ref="AJ105:AN106"/>
    <mergeCell ref="AO105:AQ105"/>
    <mergeCell ref="AR105:AU105"/>
    <mergeCell ref="AV105:AX105"/>
    <mergeCell ref="AY105:AZ106"/>
    <mergeCell ref="FK104:FM104"/>
    <mergeCell ref="B105:F106"/>
    <mergeCell ref="G105:I105"/>
    <mergeCell ref="J105:M105"/>
    <mergeCell ref="N105:P105"/>
    <mergeCell ref="Q105:R106"/>
    <mergeCell ref="S105:W106"/>
    <mergeCell ref="X105:Z105"/>
    <mergeCell ref="AA105:AD105"/>
    <mergeCell ref="AE105:AG105"/>
    <mergeCell ref="FK103:FM103"/>
    <mergeCell ref="FN103:FO104"/>
    <mergeCell ref="G104:I104"/>
    <mergeCell ref="J104:M104"/>
    <mergeCell ref="N104:P104"/>
    <mergeCell ref="X104:Z104"/>
    <mergeCell ref="AA104:AD104"/>
    <mergeCell ref="AE104:AG104"/>
    <mergeCell ref="AO104:AQ104"/>
    <mergeCell ref="AR104:AU104"/>
    <mergeCell ref="EP103:ES103"/>
    <mergeCell ref="ET103:EV103"/>
    <mergeCell ref="EW103:EX104"/>
    <mergeCell ref="EY103:FC104"/>
    <mergeCell ref="FD103:FF103"/>
    <mergeCell ref="FG103:FJ103"/>
    <mergeCell ref="EP104:ES104"/>
    <mergeCell ref="ET104:EV104"/>
    <mergeCell ref="FD104:FF104"/>
    <mergeCell ref="FG104:FJ104"/>
    <mergeCell ref="DV103:DX103"/>
    <mergeCell ref="DY103:EB103"/>
    <mergeCell ref="EC103:EE103"/>
    <mergeCell ref="EF103:EG104"/>
    <mergeCell ref="EH103:EL104"/>
    <mergeCell ref="EM103:EO103"/>
    <mergeCell ref="DV104:DX104"/>
    <mergeCell ref="DY104:EB104"/>
    <mergeCell ref="EC104:EE104"/>
    <mergeCell ref="EM104:EO104"/>
    <mergeCell ref="CZ103:DD104"/>
    <mergeCell ref="DE103:DG103"/>
    <mergeCell ref="DH103:DK103"/>
    <mergeCell ref="DL103:DN103"/>
    <mergeCell ref="DO103:DP104"/>
    <mergeCell ref="DQ103:DU104"/>
    <mergeCell ref="DE104:DG104"/>
    <mergeCell ref="DH104:DK104"/>
    <mergeCell ref="DL104:DN104"/>
    <mergeCell ref="CG103:CH104"/>
    <mergeCell ref="CI103:CM104"/>
    <mergeCell ref="CN103:CP103"/>
    <mergeCell ref="CQ103:CT103"/>
    <mergeCell ref="CU103:CW103"/>
    <mergeCell ref="CX103:CY104"/>
    <mergeCell ref="CN104:CP104"/>
    <mergeCell ref="CQ104:CT104"/>
    <mergeCell ref="CU104:CW104"/>
    <mergeCell ref="BM103:BO103"/>
    <mergeCell ref="BP103:BQ104"/>
    <mergeCell ref="BR103:BV104"/>
    <mergeCell ref="BW103:BY103"/>
    <mergeCell ref="BZ103:CC103"/>
    <mergeCell ref="CD103:CF103"/>
    <mergeCell ref="BM104:BO104"/>
    <mergeCell ref="BW104:BY104"/>
    <mergeCell ref="BZ104:CC104"/>
    <mergeCell ref="CD104:CF104"/>
    <mergeCell ref="AR103:AU103"/>
    <mergeCell ref="AV103:AX103"/>
    <mergeCell ref="AY103:AZ104"/>
    <mergeCell ref="BA103:BE104"/>
    <mergeCell ref="BF103:BH103"/>
    <mergeCell ref="BI103:BL103"/>
    <mergeCell ref="AV104:AX104"/>
    <mergeCell ref="BF104:BH104"/>
    <mergeCell ref="BI104:BL104"/>
    <mergeCell ref="X103:Z103"/>
    <mergeCell ref="AA103:AD103"/>
    <mergeCell ref="AE103:AG103"/>
    <mergeCell ref="AH103:AI104"/>
    <mergeCell ref="AJ103:AN104"/>
    <mergeCell ref="AO103:AQ103"/>
    <mergeCell ref="B103:F104"/>
    <mergeCell ref="G103:I103"/>
    <mergeCell ref="J103:M103"/>
    <mergeCell ref="N103:P103"/>
    <mergeCell ref="Q103:R104"/>
    <mergeCell ref="S103:W104"/>
    <mergeCell ref="FN101:FO102"/>
    <mergeCell ref="G102:I102"/>
    <mergeCell ref="J102:M102"/>
    <mergeCell ref="N102:P102"/>
    <mergeCell ref="X102:Z102"/>
    <mergeCell ref="AA102:AD102"/>
    <mergeCell ref="AE102:AG102"/>
    <mergeCell ref="AO102:AQ102"/>
    <mergeCell ref="AR102:AU102"/>
    <mergeCell ref="AV102:AX102"/>
    <mergeCell ref="ET101:EV101"/>
    <mergeCell ref="EW101:EX102"/>
    <mergeCell ref="EY101:FC102"/>
    <mergeCell ref="FD101:FF101"/>
    <mergeCell ref="FG101:FJ101"/>
    <mergeCell ref="FK101:FM101"/>
    <mergeCell ref="ET102:EV102"/>
    <mergeCell ref="FD102:FF102"/>
    <mergeCell ref="FG102:FJ102"/>
    <mergeCell ref="FK102:FM102"/>
    <mergeCell ref="DY101:EB101"/>
    <mergeCell ref="EC101:EE101"/>
    <mergeCell ref="EF101:EG102"/>
    <mergeCell ref="EH101:EL102"/>
    <mergeCell ref="EM101:EO101"/>
    <mergeCell ref="EP101:ES101"/>
    <mergeCell ref="DY102:EB102"/>
    <mergeCell ref="EC102:EE102"/>
    <mergeCell ref="EM102:EO102"/>
    <mergeCell ref="EP102:ES102"/>
    <mergeCell ref="DE101:DG101"/>
    <mergeCell ref="DH101:DK101"/>
    <mergeCell ref="DL101:DN101"/>
    <mergeCell ref="DO101:DP102"/>
    <mergeCell ref="DQ101:DU102"/>
    <mergeCell ref="DV101:DX101"/>
    <mergeCell ref="DE102:DG102"/>
    <mergeCell ref="DH102:DK102"/>
    <mergeCell ref="DL102:DN102"/>
    <mergeCell ref="DV102:DX102"/>
    <mergeCell ref="CI101:CM102"/>
    <mergeCell ref="CN101:CP101"/>
    <mergeCell ref="CQ101:CT101"/>
    <mergeCell ref="CU101:CW101"/>
    <mergeCell ref="CX101:CY102"/>
    <mergeCell ref="CZ101:DD102"/>
    <mergeCell ref="CN102:CP102"/>
    <mergeCell ref="CQ102:CT102"/>
    <mergeCell ref="CU102:CW102"/>
    <mergeCell ref="BP101:BQ102"/>
    <mergeCell ref="BR101:BV102"/>
    <mergeCell ref="BW101:BY101"/>
    <mergeCell ref="BZ101:CC101"/>
    <mergeCell ref="CD101:CF101"/>
    <mergeCell ref="CG101:CH102"/>
    <mergeCell ref="BW102:BY102"/>
    <mergeCell ref="BZ102:CC102"/>
    <mergeCell ref="CD102:CF102"/>
    <mergeCell ref="AV101:AX101"/>
    <mergeCell ref="AY101:AZ102"/>
    <mergeCell ref="BA101:BE102"/>
    <mergeCell ref="BF101:BH101"/>
    <mergeCell ref="BI101:BL101"/>
    <mergeCell ref="BM101:BO101"/>
    <mergeCell ref="BF102:BH102"/>
    <mergeCell ref="BI102:BL102"/>
    <mergeCell ref="BM102:BO102"/>
    <mergeCell ref="AA101:AD101"/>
    <mergeCell ref="AE101:AG101"/>
    <mergeCell ref="AH101:AI102"/>
    <mergeCell ref="AJ101:AN102"/>
    <mergeCell ref="AO101:AQ101"/>
    <mergeCell ref="AR101:AU101"/>
    <mergeCell ref="FD100:FF100"/>
    <mergeCell ref="FG100:FJ100"/>
    <mergeCell ref="FK100:FM100"/>
    <mergeCell ref="B101:F102"/>
    <mergeCell ref="G101:I101"/>
    <mergeCell ref="J101:M101"/>
    <mergeCell ref="N101:P101"/>
    <mergeCell ref="Q101:R102"/>
    <mergeCell ref="S101:W102"/>
    <mergeCell ref="X101:Z101"/>
    <mergeCell ref="AE100:AG100"/>
    <mergeCell ref="AO100:AQ100"/>
    <mergeCell ref="AR100:AU100"/>
    <mergeCell ref="AV100:AX100"/>
    <mergeCell ref="BF100:BH100"/>
    <mergeCell ref="BI100:BL100"/>
    <mergeCell ref="EY99:FC100"/>
    <mergeCell ref="FD99:FF99"/>
    <mergeCell ref="FG99:FJ99"/>
    <mergeCell ref="FK99:FM99"/>
    <mergeCell ref="CU100:CW100"/>
    <mergeCell ref="DE100:DG100"/>
    <mergeCell ref="DH100:DK100"/>
    <mergeCell ref="BW99:BY99"/>
    <mergeCell ref="BZ99:CC99"/>
    <mergeCell ref="CD99:CF99"/>
    <mergeCell ref="FN99:FO100"/>
    <mergeCell ref="G100:I100"/>
    <mergeCell ref="J100:M100"/>
    <mergeCell ref="N100:P100"/>
    <mergeCell ref="X100:Z100"/>
    <mergeCell ref="AA100:AD100"/>
    <mergeCell ref="EF99:EG100"/>
    <mergeCell ref="EH99:EL100"/>
    <mergeCell ref="EM99:EO99"/>
    <mergeCell ref="EP99:ES99"/>
    <mergeCell ref="ET99:EV99"/>
    <mergeCell ref="EW99:EX100"/>
    <mergeCell ref="EM100:EO100"/>
    <mergeCell ref="EP100:ES100"/>
    <mergeCell ref="ET100:EV100"/>
    <mergeCell ref="DL99:DN99"/>
    <mergeCell ref="DO99:DP100"/>
    <mergeCell ref="DQ99:DU100"/>
    <mergeCell ref="DV99:DX99"/>
    <mergeCell ref="DY99:EB99"/>
    <mergeCell ref="EC99:EE99"/>
    <mergeCell ref="DL100:DN100"/>
    <mergeCell ref="DV100:DX100"/>
    <mergeCell ref="DY100:EB100"/>
    <mergeCell ref="EC100:EE100"/>
    <mergeCell ref="CQ99:CT99"/>
    <mergeCell ref="CU99:CW99"/>
    <mergeCell ref="CX99:CY100"/>
    <mergeCell ref="CZ99:DD100"/>
    <mergeCell ref="DE99:DG99"/>
    <mergeCell ref="DH99:DK99"/>
    <mergeCell ref="CQ100:CT100"/>
    <mergeCell ref="CG99:CH100"/>
    <mergeCell ref="CI99:CM100"/>
    <mergeCell ref="CN99:CP99"/>
    <mergeCell ref="BW100:BY100"/>
    <mergeCell ref="BZ100:CC100"/>
    <mergeCell ref="CD100:CF100"/>
    <mergeCell ref="CN100:CP100"/>
    <mergeCell ref="BA99:BE100"/>
    <mergeCell ref="BF99:BH99"/>
    <mergeCell ref="BI99:BL99"/>
    <mergeCell ref="BM99:BO99"/>
    <mergeCell ref="BP99:BQ100"/>
    <mergeCell ref="BR99:BV100"/>
    <mergeCell ref="BM100:BO100"/>
    <mergeCell ref="AH99:AI100"/>
    <mergeCell ref="AJ99:AN100"/>
    <mergeCell ref="AO99:AQ99"/>
    <mergeCell ref="AR99:AU99"/>
    <mergeCell ref="AV99:AX99"/>
    <mergeCell ref="AY99:AZ100"/>
    <mergeCell ref="FK98:FM98"/>
    <mergeCell ref="B99:F100"/>
    <mergeCell ref="G99:I99"/>
    <mergeCell ref="J99:M99"/>
    <mergeCell ref="N99:P99"/>
    <mergeCell ref="Q99:R100"/>
    <mergeCell ref="S99:W100"/>
    <mergeCell ref="X99:Z99"/>
    <mergeCell ref="AA99:AD99"/>
    <mergeCell ref="AE99:AG99"/>
    <mergeCell ref="FK97:FM97"/>
    <mergeCell ref="FN97:FO98"/>
    <mergeCell ref="G98:I98"/>
    <mergeCell ref="J98:M98"/>
    <mergeCell ref="N98:P98"/>
    <mergeCell ref="X98:Z98"/>
    <mergeCell ref="AA98:AD98"/>
    <mergeCell ref="AE98:AG98"/>
    <mergeCell ref="AO98:AQ98"/>
    <mergeCell ref="AR98:AU98"/>
    <mergeCell ref="EP97:ES97"/>
    <mergeCell ref="ET97:EV97"/>
    <mergeCell ref="EW97:EX98"/>
    <mergeCell ref="EY97:FC98"/>
    <mergeCell ref="FD97:FF97"/>
    <mergeCell ref="FG97:FJ97"/>
    <mergeCell ref="EP98:ES98"/>
    <mergeCell ref="ET98:EV98"/>
    <mergeCell ref="FD98:FF98"/>
    <mergeCell ref="FG98:FJ98"/>
    <mergeCell ref="DV97:DX97"/>
    <mergeCell ref="DY97:EB97"/>
    <mergeCell ref="EC97:EE97"/>
    <mergeCell ref="EF97:EG98"/>
    <mergeCell ref="EH97:EL98"/>
    <mergeCell ref="EM97:EO97"/>
    <mergeCell ref="DV98:DX98"/>
    <mergeCell ref="DY98:EB98"/>
    <mergeCell ref="EC98:EE98"/>
    <mergeCell ref="EM98:EO98"/>
    <mergeCell ref="CZ97:DD98"/>
    <mergeCell ref="DE97:DG97"/>
    <mergeCell ref="DH97:DK97"/>
    <mergeCell ref="DL97:DN97"/>
    <mergeCell ref="DO97:DP98"/>
    <mergeCell ref="DQ97:DU98"/>
    <mergeCell ref="DE98:DG98"/>
    <mergeCell ref="DH98:DK98"/>
    <mergeCell ref="DL98:DN98"/>
    <mergeCell ref="CG97:CH98"/>
    <mergeCell ref="CI97:CM98"/>
    <mergeCell ref="CN97:CP97"/>
    <mergeCell ref="CQ97:CT97"/>
    <mergeCell ref="CU97:CW97"/>
    <mergeCell ref="CX97:CY98"/>
    <mergeCell ref="CN98:CP98"/>
    <mergeCell ref="CQ98:CT98"/>
    <mergeCell ref="CU98:CW98"/>
    <mergeCell ref="BM97:BO97"/>
    <mergeCell ref="BP97:BQ98"/>
    <mergeCell ref="BR97:BV98"/>
    <mergeCell ref="BW97:BY97"/>
    <mergeCell ref="BZ97:CC97"/>
    <mergeCell ref="CD97:CF97"/>
    <mergeCell ref="BM98:BO98"/>
    <mergeCell ref="BW98:BY98"/>
    <mergeCell ref="BZ98:CC98"/>
    <mergeCell ref="CD98:CF98"/>
    <mergeCell ref="AR97:AU97"/>
    <mergeCell ref="AV97:AX97"/>
    <mergeCell ref="AY97:AZ98"/>
    <mergeCell ref="BA97:BE98"/>
    <mergeCell ref="BF97:BH97"/>
    <mergeCell ref="BI97:BL97"/>
    <mergeCell ref="AV98:AX98"/>
    <mergeCell ref="BF98:BH98"/>
    <mergeCell ref="BI98:BL98"/>
    <mergeCell ref="X97:Z97"/>
    <mergeCell ref="AA97:AD97"/>
    <mergeCell ref="AE97:AG97"/>
    <mergeCell ref="AH97:AI98"/>
    <mergeCell ref="AJ97:AN98"/>
    <mergeCell ref="AO97:AQ97"/>
    <mergeCell ref="B97:F98"/>
    <mergeCell ref="G97:I97"/>
    <mergeCell ref="J97:M97"/>
    <mergeCell ref="N97:P97"/>
    <mergeCell ref="Q97:R98"/>
    <mergeCell ref="S97:W98"/>
    <mergeCell ref="FN95:FO96"/>
    <mergeCell ref="G96:I96"/>
    <mergeCell ref="J96:M96"/>
    <mergeCell ref="N96:P96"/>
    <mergeCell ref="X96:Z96"/>
    <mergeCell ref="AA96:AD96"/>
    <mergeCell ref="AE96:AG96"/>
    <mergeCell ref="AO96:AQ96"/>
    <mergeCell ref="AR96:AU96"/>
    <mergeCell ref="AV96:AX96"/>
    <mergeCell ref="ET95:EV95"/>
    <mergeCell ref="EW95:EX96"/>
    <mergeCell ref="EY95:FC96"/>
    <mergeCell ref="FD95:FF95"/>
    <mergeCell ref="FG95:FJ95"/>
    <mergeCell ref="FK95:FM95"/>
    <mergeCell ref="ET96:EV96"/>
    <mergeCell ref="FD96:FF96"/>
    <mergeCell ref="FG96:FJ96"/>
    <mergeCell ref="FK96:FM96"/>
    <mergeCell ref="DY95:EB95"/>
    <mergeCell ref="EC95:EE95"/>
    <mergeCell ref="EF95:EG96"/>
    <mergeCell ref="EH95:EL96"/>
    <mergeCell ref="EM95:EO95"/>
    <mergeCell ref="EP95:ES95"/>
    <mergeCell ref="DY96:EB96"/>
    <mergeCell ref="EC96:EE96"/>
    <mergeCell ref="EM96:EO96"/>
    <mergeCell ref="EP96:ES96"/>
    <mergeCell ref="DE95:DG95"/>
    <mergeCell ref="DH95:DK95"/>
    <mergeCell ref="DL95:DN95"/>
    <mergeCell ref="DO95:DP96"/>
    <mergeCell ref="DQ95:DU96"/>
    <mergeCell ref="DV95:DX95"/>
    <mergeCell ref="DE96:DG96"/>
    <mergeCell ref="DH96:DK96"/>
    <mergeCell ref="DL96:DN96"/>
    <mergeCell ref="DV96:DX96"/>
    <mergeCell ref="CI95:CM96"/>
    <mergeCell ref="CN95:CP95"/>
    <mergeCell ref="CQ95:CT95"/>
    <mergeCell ref="CU95:CW95"/>
    <mergeCell ref="CX95:CY96"/>
    <mergeCell ref="CZ95:DD96"/>
    <mergeCell ref="CN96:CP96"/>
    <mergeCell ref="CQ96:CT96"/>
    <mergeCell ref="CU96:CW96"/>
    <mergeCell ref="BP95:BQ96"/>
    <mergeCell ref="BR95:BV96"/>
    <mergeCell ref="BW95:BY95"/>
    <mergeCell ref="BZ95:CC95"/>
    <mergeCell ref="CD95:CF95"/>
    <mergeCell ref="CG95:CH96"/>
    <mergeCell ref="BW96:BY96"/>
    <mergeCell ref="BZ96:CC96"/>
    <mergeCell ref="CD96:CF96"/>
    <mergeCell ref="AV95:AX95"/>
    <mergeCell ref="AY95:AZ96"/>
    <mergeCell ref="BA95:BE96"/>
    <mergeCell ref="BF95:BH95"/>
    <mergeCell ref="BI95:BL95"/>
    <mergeCell ref="BM95:BO95"/>
    <mergeCell ref="BF96:BH96"/>
    <mergeCell ref="BI96:BL96"/>
    <mergeCell ref="BM96:BO96"/>
    <mergeCell ref="AA95:AD95"/>
    <mergeCell ref="AE95:AG95"/>
    <mergeCell ref="AH95:AI96"/>
    <mergeCell ref="AJ95:AN96"/>
    <mergeCell ref="AO95:AQ95"/>
    <mergeCell ref="AR95:AU95"/>
    <mergeCell ref="FD94:FF94"/>
    <mergeCell ref="FG94:FJ94"/>
    <mergeCell ref="FK94:FM94"/>
    <mergeCell ref="B95:F96"/>
    <mergeCell ref="G95:I95"/>
    <mergeCell ref="J95:M95"/>
    <mergeCell ref="N95:P95"/>
    <mergeCell ref="Q95:R96"/>
    <mergeCell ref="S95:W96"/>
    <mergeCell ref="X95:Z95"/>
    <mergeCell ref="AE94:AG94"/>
    <mergeCell ref="AO94:AQ94"/>
    <mergeCell ref="AR94:AU94"/>
    <mergeCell ref="AV94:AX94"/>
    <mergeCell ref="BF94:BH94"/>
    <mergeCell ref="BI94:BL94"/>
    <mergeCell ref="EY93:FC94"/>
    <mergeCell ref="FD93:FF93"/>
    <mergeCell ref="FG93:FJ93"/>
    <mergeCell ref="FK93:FM93"/>
    <mergeCell ref="CU94:CW94"/>
    <mergeCell ref="DE94:DG94"/>
    <mergeCell ref="DH94:DK94"/>
    <mergeCell ref="BW93:BY93"/>
    <mergeCell ref="BZ93:CC93"/>
    <mergeCell ref="CD93:CF93"/>
    <mergeCell ref="FN93:FO94"/>
    <mergeCell ref="G94:I94"/>
    <mergeCell ref="J94:M94"/>
    <mergeCell ref="N94:P94"/>
    <mergeCell ref="X94:Z94"/>
    <mergeCell ref="AA94:AD94"/>
    <mergeCell ref="EF93:EG94"/>
    <mergeCell ref="EH93:EL94"/>
    <mergeCell ref="EM93:EO93"/>
    <mergeCell ref="EP93:ES93"/>
    <mergeCell ref="ET93:EV93"/>
    <mergeCell ref="EW93:EX94"/>
    <mergeCell ref="EM94:EO94"/>
    <mergeCell ref="EP94:ES94"/>
    <mergeCell ref="ET94:EV94"/>
    <mergeCell ref="DL93:DN93"/>
    <mergeCell ref="DO93:DP94"/>
    <mergeCell ref="DQ93:DU94"/>
    <mergeCell ref="DV93:DX93"/>
    <mergeCell ref="DY93:EB93"/>
    <mergeCell ref="EC93:EE93"/>
    <mergeCell ref="DL94:DN94"/>
    <mergeCell ref="DV94:DX94"/>
    <mergeCell ref="DY94:EB94"/>
    <mergeCell ref="EC94:EE94"/>
    <mergeCell ref="CQ93:CT93"/>
    <mergeCell ref="CU93:CW93"/>
    <mergeCell ref="CX93:CY94"/>
    <mergeCell ref="CZ93:DD94"/>
    <mergeCell ref="DE93:DG93"/>
    <mergeCell ref="DH93:DK93"/>
    <mergeCell ref="CQ94:CT94"/>
    <mergeCell ref="CG93:CH94"/>
    <mergeCell ref="CI93:CM94"/>
    <mergeCell ref="CN93:CP93"/>
    <mergeCell ref="BW94:BY94"/>
    <mergeCell ref="BZ94:CC94"/>
    <mergeCell ref="CD94:CF94"/>
    <mergeCell ref="CN94:CP94"/>
    <mergeCell ref="BA93:BE94"/>
    <mergeCell ref="BF93:BH93"/>
    <mergeCell ref="BI93:BL93"/>
    <mergeCell ref="BM93:BO93"/>
    <mergeCell ref="BP93:BQ94"/>
    <mergeCell ref="BR93:BV94"/>
    <mergeCell ref="BM94:BO94"/>
    <mergeCell ref="AH93:AI94"/>
    <mergeCell ref="AJ93:AN94"/>
    <mergeCell ref="AO93:AQ93"/>
    <mergeCell ref="AR93:AU93"/>
    <mergeCell ref="AV93:AX93"/>
    <mergeCell ref="AY93:AZ94"/>
    <mergeCell ref="FK92:FM92"/>
    <mergeCell ref="B93:F94"/>
    <mergeCell ref="G93:I93"/>
    <mergeCell ref="J93:M93"/>
    <mergeCell ref="N93:P93"/>
    <mergeCell ref="Q93:R94"/>
    <mergeCell ref="S93:W94"/>
    <mergeCell ref="X93:Z93"/>
    <mergeCell ref="AA93:AD93"/>
    <mergeCell ref="AE93:AG93"/>
    <mergeCell ref="FK91:FM91"/>
    <mergeCell ref="FN91:FO92"/>
    <mergeCell ref="G92:I92"/>
    <mergeCell ref="J92:M92"/>
    <mergeCell ref="N92:P92"/>
    <mergeCell ref="X92:Z92"/>
    <mergeCell ref="AA92:AD92"/>
    <mergeCell ref="AE92:AG92"/>
    <mergeCell ref="AO92:AQ92"/>
    <mergeCell ref="AR92:AU92"/>
    <mergeCell ref="EP91:ES91"/>
    <mergeCell ref="ET91:EV91"/>
    <mergeCell ref="EW91:EX92"/>
    <mergeCell ref="EY91:FC92"/>
    <mergeCell ref="FD91:FF91"/>
    <mergeCell ref="FG91:FJ91"/>
    <mergeCell ref="EP92:ES92"/>
    <mergeCell ref="ET92:EV92"/>
    <mergeCell ref="FD92:FF92"/>
    <mergeCell ref="FG92:FJ92"/>
    <mergeCell ref="DV91:DX91"/>
    <mergeCell ref="DY91:EB91"/>
    <mergeCell ref="EC91:EE91"/>
    <mergeCell ref="EF91:EG92"/>
    <mergeCell ref="EH91:EL92"/>
    <mergeCell ref="EM91:EO91"/>
    <mergeCell ref="DV92:DX92"/>
    <mergeCell ref="DY92:EB92"/>
    <mergeCell ref="EC92:EE92"/>
    <mergeCell ref="EM92:EO92"/>
    <mergeCell ref="CZ91:DD92"/>
    <mergeCell ref="DE91:DG91"/>
    <mergeCell ref="DH91:DK91"/>
    <mergeCell ref="DL91:DN91"/>
    <mergeCell ref="DO91:DP92"/>
    <mergeCell ref="DQ91:DU92"/>
    <mergeCell ref="DE92:DG92"/>
    <mergeCell ref="DH92:DK92"/>
    <mergeCell ref="DL92:DN92"/>
    <mergeCell ref="CG91:CH92"/>
    <mergeCell ref="CI91:CM92"/>
    <mergeCell ref="CN91:CP91"/>
    <mergeCell ref="CQ91:CT91"/>
    <mergeCell ref="CU91:CW91"/>
    <mergeCell ref="CX91:CY92"/>
    <mergeCell ref="CN92:CP92"/>
    <mergeCell ref="CQ92:CT92"/>
    <mergeCell ref="CU92:CW92"/>
    <mergeCell ref="BM91:BO91"/>
    <mergeCell ref="BP91:BQ92"/>
    <mergeCell ref="BR91:BV92"/>
    <mergeCell ref="BW91:BY91"/>
    <mergeCell ref="BZ91:CC91"/>
    <mergeCell ref="CD91:CF91"/>
    <mergeCell ref="BM92:BO92"/>
    <mergeCell ref="BW92:BY92"/>
    <mergeCell ref="BZ92:CC92"/>
    <mergeCell ref="CD92:CF92"/>
    <mergeCell ref="AR91:AU91"/>
    <mergeCell ref="AV91:AX91"/>
    <mergeCell ref="AY91:AZ92"/>
    <mergeCell ref="BA91:BE92"/>
    <mergeCell ref="BF91:BH91"/>
    <mergeCell ref="BI91:BL91"/>
    <mergeCell ref="AV92:AX92"/>
    <mergeCell ref="BF92:BH92"/>
    <mergeCell ref="BI92:BL92"/>
    <mergeCell ref="X91:Z91"/>
    <mergeCell ref="AA91:AD91"/>
    <mergeCell ref="AE91:AG91"/>
    <mergeCell ref="AH91:AI92"/>
    <mergeCell ref="AJ91:AN92"/>
    <mergeCell ref="AO91:AQ91"/>
    <mergeCell ref="B91:F92"/>
    <mergeCell ref="G91:I91"/>
    <mergeCell ref="J91:M91"/>
    <mergeCell ref="N91:P91"/>
    <mergeCell ref="Q91:R92"/>
    <mergeCell ref="S91:W92"/>
    <mergeCell ref="FN89:FO90"/>
    <mergeCell ref="G90:I90"/>
    <mergeCell ref="J90:M90"/>
    <mergeCell ref="N90:P90"/>
    <mergeCell ref="X90:Z90"/>
    <mergeCell ref="AA90:AD90"/>
    <mergeCell ref="AE90:AG90"/>
    <mergeCell ref="AO90:AQ90"/>
    <mergeCell ref="AR90:AU90"/>
    <mergeCell ref="AV90:AX90"/>
    <mergeCell ref="ET89:EV89"/>
    <mergeCell ref="EW89:EX90"/>
    <mergeCell ref="EY89:FC90"/>
    <mergeCell ref="FD89:FF89"/>
    <mergeCell ref="FG89:FJ89"/>
    <mergeCell ref="FK89:FM89"/>
    <mergeCell ref="ET90:EV90"/>
    <mergeCell ref="FD90:FF90"/>
    <mergeCell ref="FG90:FJ90"/>
    <mergeCell ref="FK90:FM90"/>
    <mergeCell ref="DY89:EB89"/>
    <mergeCell ref="EC89:EE89"/>
    <mergeCell ref="EF89:EG90"/>
    <mergeCell ref="EH89:EL90"/>
    <mergeCell ref="EM89:EO89"/>
    <mergeCell ref="EP89:ES89"/>
    <mergeCell ref="DY90:EB90"/>
    <mergeCell ref="EC90:EE90"/>
    <mergeCell ref="EM90:EO90"/>
    <mergeCell ref="EP90:ES90"/>
    <mergeCell ref="DE89:DG89"/>
    <mergeCell ref="DH89:DK89"/>
    <mergeCell ref="DL89:DN89"/>
    <mergeCell ref="DO89:DP90"/>
    <mergeCell ref="DQ89:DU90"/>
    <mergeCell ref="DV89:DX89"/>
    <mergeCell ref="DE90:DG90"/>
    <mergeCell ref="DH90:DK90"/>
    <mergeCell ref="DL90:DN90"/>
    <mergeCell ref="DV90:DX90"/>
    <mergeCell ref="CI89:CM90"/>
    <mergeCell ref="CN89:CP89"/>
    <mergeCell ref="CQ89:CT89"/>
    <mergeCell ref="CU89:CW89"/>
    <mergeCell ref="CX89:CY90"/>
    <mergeCell ref="CZ89:DD90"/>
    <mergeCell ref="CN90:CP90"/>
    <mergeCell ref="CQ90:CT90"/>
    <mergeCell ref="CU90:CW90"/>
    <mergeCell ref="BP89:BQ90"/>
    <mergeCell ref="BR89:BV90"/>
    <mergeCell ref="BW89:BY89"/>
    <mergeCell ref="BZ89:CC89"/>
    <mergeCell ref="CD89:CF89"/>
    <mergeCell ref="CG89:CH90"/>
    <mergeCell ref="BW90:BY90"/>
    <mergeCell ref="BZ90:CC90"/>
    <mergeCell ref="CD90:CF90"/>
    <mergeCell ref="AV89:AX89"/>
    <mergeCell ref="AY89:AZ90"/>
    <mergeCell ref="BA89:BE90"/>
    <mergeCell ref="BF89:BH89"/>
    <mergeCell ref="BI89:BL89"/>
    <mergeCell ref="BM89:BO89"/>
    <mergeCell ref="BF90:BH90"/>
    <mergeCell ref="BI90:BL90"/>
    <mergeCell ref="BM90:BO90"/>
    <mergeCell ref="AA89:AD89"/>
    <mergeCell ref="AE89:AG89"/>
    <mergeCell ref="AH89:AI90"/>
    <mergeCell ref="AJ89:AN90"/>
    <mergeCell ref="AO89:AQ89"/>
    <mergeCell ref="AR89:AU89"/>
    <mergeCell ref="FD88:FF88"/>
    <mergeCell ref="FG88:FJ88"/>
    <mergeCell ref="FK88:FM88"/>
    <mergeCell ref="B89:F90"/>
    <mergeCell ref="G89:I89"/>
    <mergeCell ref="J89:M89"/>
    <mergeCell ref="N89:P89"/>
    <mergeCell ref="Q89:R90"/>
    <mergeCell ref="S89:W90"/>
    <mergeCell ref="X89:Z89"/>
    <mergeCell ref="AE88:AG88"/>
    <mergeCell ref="AO88:AQ88"/>
    <mergeCell ref="AR88:AU88"/>
    <mergeCell ref="AV88:AX88"/>
    <mergeCell ref="BF88:BH88"/>
    <mergeCell ref="BI88:BL88"/>
    <mergeCell ref="EY87:FC88"/>
    <mergeCell ref="FD87:FF87"/>
    <mergeCell ref="FG87:FJ87"/>
    <mergeCell ref="FK87:FM87"/>
    <mergeCell ref="CU88:CW88"/>
    <mergeCell ref="DE88:DG88"/>
    <mergeCell ref="DH88:DK88"/>
    <mergeCell ref="BW87:BY87"/>
    <mergeCell ref="BZ87:CC87"/>
    <mergeCell ref="CD87:CF87"/>
    <mergeCell ref="FN87:FO88"/>
    <mergeCell ref="G88:I88"/>
    <mergeCell ref="J88:M88"/>
    <mergeCell ref="N88:P88"/>
    <mergeCell ref="X88:Z88"/>
    <mergeCell ref="AA88:AD88"/>
    <mergeCell ref="EF87:EG88"/>
    <mergeCell ref="EH87:EL88"/>
    <mergeCell ref="EM87:EO87"/>
    <mergeCell ref="EP87:ES87"/>
    <mergeCell ref="ET87:EV87"/>
    <mergeCell ref="EW87:EX88"/>
    <mergeCell ref="EM88:EO88"/>
    <mergeCell ref="EP88:ES88"/>
    <mergeCell ref="ET88:EV88"/>
    <mergeCell ref="DL87:DN87"/>
    <mergeCell ref="DO87:DP88"/>
    <mergeCell ref="DQ87:DU88"/>
    <mergeCell ref="DV87:DX87"/>
    <mergeCell ref="DY87:EB87"/>
    <mergeCell ref="EC87:EE87"/>
    <mergeCell ref="DL88:DN88"/>
    <mergeCell ref="DV88:DX88"/>
    <mergeCell ref="DY88:EB88"/>
    <mergeCell ref="EC88:EE88"/>
    <mergeCell ref="CQ87:CT87"/>
    <mergeCell ref="CU87:CW87"/>
    <mergeCell ref="CX87:CY88"/>
    <mergeCell ref="CZ87:DD88"/>
    <mergeCell ref="DE87:DG87"/>
    <mergeCell ref="DH87:DK87"/>
    <mergeCell ref="CQ88:CT88"/>
    <mergeCell ref="CG87:CH88"/>
    <mergeCell ref="CI87:CM88"/>
    <mergeCell ref="CN87:CP87"/>
    <mergeCell ref="BW88:BY88"/>
    <mergeCell ref="BZ88:CC88"/>
    <mergeCell ref="CD88:CF88"/>
    <mergeCell ref="CN88:CP88"/>
    <mergeCell ref="BA87:BE88"/>
    <mergeCell ref="BF87:BH87"/>
    <mergeCell ref="BI87:BL87"/>
    <mergeCell ref="BM87:BO87"/>
    <mergeCell ref="BP87:BQ88"/>
    <mergeCell ref="BR87:BV88"/>
    <mergeCell ref="BM88:BO88"/>
    <mergeCell ref="AH87:AI88"/>
    <mergeCell ref="AJ87:AN88"/>
    <mergeCell ref="AO87:AQ87"/>
    <mergeCell ref="AR87:AU87"/>
    <mergeCell ref="AV87:AX87"/>
    <mergeCell ref="AY87:AZ88"/>
    <mergeCell ref="FK86:FM86"/>
    <mergeCell ref="B87:F88"/>
    <mergeCell ref="G87:I87"/>
    <mergeCell ref="J87:M87"/>
    <mergeCell ref="N87:P87"/>
    <mergeCell ref="Q87:R88"/>
    <mergeCell ref="S87:W88"/>
    <mergeCell ref="X87:Z87"/>
    <mergeCell ref="AA87:AD87"/>
    <mergeCell ref="AE87:AG87"/>
    <mergeCell ref="FK85:FM85"/>
    <mergeCell ref="FN85:FO86"/>
    <mergeCell ref="G86:I86"/>
    <mergeCell ref="J86:M86"/>
    <mergeCell ref="N86:P86"/>
    <mergeCell ref="X86:Z86"/>
    <mergeCell ref="AA86:AD86"/>
    <mergeCell ref="AE86:AG86"/>
    <mergeCell ref="AO86:AQ86"/>
    <mergeCell ref="AR86:AU86"/>
    <mergeCell ref="EP85:ES85"/>
    <mergeCell ref="ET85:EV85"/>
    <mergeCell ref="EW85:EX86"/>
    <mergeCell ref="EY85:FC86"/>
    <mergeCell ref="FD85:FF85"/>
    <mergeCell ref="FG85:FJ85"/>
    <mergeCell ref="EP86:ES86"/>
    <mergeCell ref="ET86:EV86"/>
    <mergeCell ref="FD86:FF86"/>
    <mergeCell ref="FG86:FJ86"/>
    <mergeCell ref="DV85:DX85"/>
    <mergeCell ref="DY85:EB85"/>
    <mergeCell ref="EC85:EE85"/>
    <mergeCell ref="EF85:EG86"/>
    <mergeCell ref="EH85:EL86"/>
    <mergeCell ref="EM85:EO85"/>
    <mergeCell ref="DV86:DX86"/>
    <mergeCell ref="DY86:EB86"/>
    <mergeCell ref="EC86:EE86"/>
    <mergeCell ref="EM86:EO86"/>
    <mergeCell ref="CZ85:DD86"/>
    <mergeCell ref="DE85:DG85"/>
    <mergeCell ref="DH85:DK85"/>
    <mergeCell ref="DL85:DN85"/>
    <mergeCell ref="DO85:DP86"/>
    <mergeCell ref="DQ85:DU86"/>
    <mergeCell ref="DE86:DG86"/>
    <mergeCell ref="DH86:DK86"/>
    <mergeCell ref="DL86:DN86"/>
    <mergeCell ref="CG85:CH86"/>
    <mergeCell ref="CI85:CM86"/>
    <mergeCell ref="CN85:CP85"/>
    <mergeCell ref="CQ85:CT85"/>
    <mergeCell ref="CU85:CW85"/>
    <mergeCell ref="CX85:CY86"/>
    <mergeCell ref="CN86:CP86"/>
    <mergeCell ref="CQ86:CT86"/>
    <mergeCell ref="CU86:CW86"/>
    <mergeCell ref="BM85:BO85"/>
    <mergeCell ref="BP85:BQ86"/>
    <mergeCell ref="BR85:BV86"/>
    <mergeCell ref="BW85:BY85"/>
    <mergeCell ref="BZ85:CC85"/>
    <mergeCell ref="CD85:CF85"/>
    <mergeCell ref="BM86:BO86"/>
    <mergeCell ref="BW86:BY86"/>
    <mergeCell ref="BZ86:CC86"/>
    <mergeCell ref="CD86:CF86"/>
    <mergeCell ref="AR85:AU85"/>
    <mergeCell ref="AV85:AX85"/>
    <mergeCell ref="AY85:AZ86"/>
    <mergeCell ref="BA85:BE86"/>
    <mergeCell ref="BF85:BH85"/>
    <mergeCell ref="BI85:BL85"/>
    <mergeCell ref="AV86:AX86"/>
    <mergeCell ref="BF86:BH86"/>
    <mergeCell ref="BI86:BL86"/>
    <mergeCell ref="X85:Z85"/>
    <mergeCell ref="AA85:AD85"/>
    <mergeCell ref="AE85:AG85"/>
    <mergeCell ref="AH85:AI86"/>
    <mergeCell ref="AJ85:AN86"/>
    <mergeCell ref="AO85:AQ85"/>
    <mergeCell ref="B85:F86"/>
    <mergeCell ref="G85:I85"/>
    <mergeCell ref="J85:M85"/>
    <mergeCell ref="N85:P85"/>
    <mergeCell ref="Q85:R86"/>
    <mergeCell ref="S85:W86"/>
    <mergeCell ref="FN83:FO84"/>
    <mergeCell ref="G84:I84"/>
    <mergeCell ref="J84:M84"/>
    <mergeCell ref="N84:P84"/>
    <mergeCell ref="X84:Z84"/>
    <mergeCell ref="AA84:AD84"/>
    <mergeCell ref="AE84:AG84"/>
    <mergeCell ref="AO84:AQ84"/>
    <mergeCell ref="AR84:AU84"/>
    <mergeCell ref="AV84:AX84"/>
    <mergeCell ref="ET83:EV83"/>
    <mergeCell ref="EW83:EX84"/>
    <mergeCell ref="EY83:FC84"/>
    <mergeCell ref="FD83:FF83"/>
    <mergeCell ref="FG83:FJ83"/>
    <mergeCell ref="FK83:FM83"/>
    <mergeCell ref="ET84:EV84"/>
    <mergeCell ref="FD84:FF84"/>
    <mergeCell ref="FG84:FJ84"/>
    <mergeCell ref="FK84:FM84"/>
    <mergeCell ref="DY83:EB83"/>
    <mergeCell ref="EC83:EE83"/>
    <mergeCell ref="EF83:EG84"/>
    <mergeCell ref="EH83:EL84"/>
    <mergeCell ref="EM83:EO83"/>
    <mergeCell ref="EP83:ES83"/>
    <mergeCell ref="DY84:EB84"/>
    <mergeCell ref="EC84:EE84"/>
    <mergeCell ref="EM84:EO84"/>
    <mergeCell ref="EP84:ES84"/>
    <mergeCell ref="DE83:DG83"/>
    <mergeCell ref="DH83:DK83"/>
    <mergeCell ref="DL83:DN83"/>
    <mergeCell ref="DO83:DP84"/>
    <mergeCell ref="DQ83:DU84"/>
    <mergeCell ref="DV83:DX83"/>
    <mergeCell ref="DE84:DG84"/>
    <mergeCell ref="DH84:DK84"/>
    <mergeCell ref="DL84:DN84"/>
    <mergeCell ref="DV84:DX84"/>
    <mergeCell ref="CI83:CM84"/>
    <mergeCell ref="CN83:CP83"/>
    <mergeCell ref="CQ83:CT83"/>
    <mergeCell ref="CU83:CW83"/>
    <mergeCell ref="CX83:CY84"/>
    <mergeCell ref="CZ83:DD84"/>
    <mergeCell ref="CN84:CP84"/>
    <mergeCell ref="CQ84:CT84"/>
    <mergeCell ref="CU84:CW84"/>
    <mergeCell ref="BP83:BQ84"/>
    <mergeCell ref="BR83:BV84"/>
    <mergeCell ref="BW83:BY83"/>
    <mergeCell ref="BZ83:CC83"/>
    <mergeCell ref="CD83:CF83"/>
    <mergeCell ref="CG83:CH84"/>
    <mergeCell ref="BW84:BY84"/>
    <mergeCell ref="BZ84:CC84"/>
    <mergeCell ref="CD84:CF84"/>
    <mergeCell ref="AV83:AX83"/>
    <mergeCell ref="AY83:AZ84"/>
    <mergeCell ref="BA83:BE84"/>
    <mergeCell ref="BF83:BH83"/>
    <mergeCell ref="BI83:BL83"/>
    <mergeCell ref="BM83:BO83"/>
    <mergeCell ref="BF84:BH84"/>
    <mergeCell ref="BI84:BL84"/>
    <mergeCell ref="BM84:BO84"/>
    <mergeCell ref="AA83:AD83"/>
    <mergeCell ref="AE83:AG83"/>
    <mergeCell ref="AH83:AI84"/>
    <mergeCell ref="AJ83:AN84"/>
    <mergeCell ref="AO83:AQ83"/>
    <mergeCell ref="AR83:AU83"/>
    <mergeCell ref="FD82:FF82"/>
    <mergeCell ref="FG82:FJ82"/>
    <mergeCell ref="FK82:FM82"/>
    <mergeCell ref="B83:F84"/>
    <mergeCell ref="G83:I83"/>
    <mergeCell ref="J83:M83"/>
    <mergeCell ref="N83:P83"/>
    <mergeCell ref="Q83:R84"/>
    <mergeCell ref="S83:W84"/>
    <mergeCell ref="X83:Z83"/>
    <mergeCell ref="AE82:AG82"/>
    <mergeCell ref="AO82:AQ82"/>
    <mergeCell ref="AR82:AU82"/>
    <mergeCell ref="AV82:AX82"/>
    <mergeCell ref="BF82:BH82"/>
    <mergeCell ref="BI82:BL82"/>
    <mergeCell ref="EY81:FC82"/>
    <mergeCell ref="FD81:FF81"/>
    <mergeCell ref="FG81:FJ81"/>
    <mergeCell ref="FK81:FM81"/>
    <mergeCell ref="CU82:CW82"/>
    <mergeCell ref="DE82:DG82"/>
    <mergeCell ref="DH82:DK82"/>
    <mergeCell ref="BW81:BY81"/>
    <mergeCell ref="BZ81:CC81"/>
    <mergeCell ref="CD81:CF81"/>
    <mergeCell ref="FN81:FO82"/>
    <mergeCell ref="G82:I82"/>
    <mergeCell ref="J82:M82"/>
    <mergeCell ref="N82:P82"/>
    <mergeCell ref="X82:Z82"/>
    <mergeCell ref="AA82:AD82"/>
    <mergeCell ref="EF81:EG82"/>
    <mergeCell ref="EH81:EL82"/>
    <mergeCell ref="EM81:EO81"/>
    <mergeCell ref="EP81:ES81"/>
    <mergeCell ref="ET81:EV81"/>
    <mergeCell ref="EW81:EX82"/>
    <mergeCell ref="EM82:EO82"/>
    <mergeCell ref="EP82:ES82"/>
    <mergeCell ref="ET82:EV82"/>
    <mergeCell ref="DL81:DN81"/>
    <mergeCell ref="DO81:DP82"/>
    <mergeCell ref="DQ81:DU82"/>
    <mergeCell ref="DV81:DX81"/>
    <mergeCell ref="DY81:EB81"/>
    <mergeCell ref="EC81:EE81"/>
    <mergeCell ref="DL82:DN82"/>
    <mergeCell ref="DV82:DX82"/>
    <mergeCell ref="DY82:EB82"/>
    <mergeCell ref="EC82:EE82"/>
    <mergeCell ref="CQ81:CT81"/>
    <mergeCell ref="CU81:CW81"/>
    <mergeCell ref="CX81:CY82"/>
    <mergeCell ref="CZ81:DD82"/>
    <mergeCell ref="DE81:DG81"/>
    <mergeCell ref="DH81:DK81"/>
    <mergeCell ref="CQ82:CT82"/>
    <mergeCell ref="CG81:CH82"/>
    <mergeCell ref="CI81:CM82"/>
    <mergeCell ref="CN81:CP81"/>
    <mergeCell ref="BW82:BY82"/>
    <mergeCell ref="BZ82:CC82"/>
    <mergeCell ref="CD82:CF82"/>
    <mergeCell ref="CN82:CP82"/>
    <mergeCell ref="BA81:BE82"/>
    <mergeCell ref="BF81:BH81"/>
    <mergeCell ref="BI81:BL81"/>
    <mergeCell ref="BM81:BO81"/>
    <mergeCell ref="BP81:BQ82"/>
    <mergeCell ref="BR81:BV82"/>
    <mergeCell ref="BM82:BO82"/>
    <mergeCell ref="AH81:AI82"/>
    <mergeCell ref="AJ81:AN82"/>
    <mergeCell ref="AO81:AQ81"/>
    <mergeCell ref="AR81:AU81"/>
    <mergeCell ref="AV81:AX81"/>
    <mergeCell ref="AY81:AZ82"/>
    <mergeCell ref="FK80:FM80"/>
    <mergeCell ref="B81:F82"/>
    <mergeCell ref="G81:I81"/>
    <mergeCell ref="J81:M81"/>
    <mergeCell ref="N81:P81"/>
    <mergeCell ref="Q81:R82"/>
    <mergeCell ref="S81:W82"/>
    <mergeCell ref="X81:Z81"/>
    <mergeCell ref="AA81:AD81"/>
    <mergeCell ref="AE81:AG81"/>
    <mergeCell ref="FK79:FM79"/>
    <mergeCell ref="FN79:FO80"/>
    <mergeCell ref="G80:I80"/>
    <mergeCell ref="J80:M80"/>
    <mergeCell ref="N80:P80"/>
    <mergeCell ref="X80:Z80"/>
    <mergeCell ref="AA80:AD80"/>
    <mergeCell ref="AE80:AG80"/>
    <mergeCell ref="AO80:AQ80"/>
    <mergeCell ref="AR80:AU80"/>
    <mergeCell ref="EP79:ES79"/>
    <mergeCell ref="ET79:EV79"/>
    <mergeCell ref="EW79:EX80"/>
    <mergeCell ref="EY79:FC80"/>
    <mergeCell ref="FD79:FF79"/>
    <mergeCell ref="FG79:FJ79"/>
    <mergeCell ref="EP80:ES80"/>
    <mergeCell ref="ET80:EV80"/>
    <mergeCell ref="FD80:FF80"/>
    <mergeCell ref="FG80:FJ80"/>
    <mergeCell ref="DV79:DX79"/>
    <mergeCell ref="DY79:EB79"/>
    <mergeCell ref="EC79:EE79"/>
    <mergeCell ref="EF79:EG80"/>
    <mergeCell ref="EH79:EL80"/>
    <mergeCell ref="EM79:EO79"/>
    <mergeCell ref="DV80:DX80"/>
    <mergeCell ref="DY80:EB80"/>
    <mergeCell ref="EC80:EE80"/>
    <mergeCell ref="EM80:EO80"/>
    <mergeCell ref="CZ79:DD80"/>
    <mergeCell ref="DE79:DG79"/>
    <mergeCell ref="DH79:DK79"/>
    <mergeCell ref="DL79:DN79"/>
    <mergeCell ref="DO79:DP80"/>
    <mergeCell ref="DQ79:DU80"/>
    <mergeCell ref="DE80:DG80"/>
    <mergeCell ref="DH80:DK80"/>
    <mergeCell ref="DL80:DN80"/>
    <mergeCell ref="CG79:CH80"/>
    <mergeCell ref="CI79:CM80"/>
    <mergeCell ref="CN79:CP79"/>
    <mergeCell ref="CQ79:CT79"/>
    <mergeCell ref="CU79:CW79"/>
    <mergeCell ref="CX79:CY80"/>
    <mergeCell ref="CN80:CP80"/>
    <mergeCell ref="CQ80:CT80"/>
    <mergeCell ref="CU80:CW80"/>
    <mergeCell ref="BM79:BO79"/>
    <mergeCell ref="BP79:BQ80"/>
    <mergeCell ref="BR79:BV80"/>
    <mergeCell ref="BW79:BY79"/>
    <mergeCell ref="BZ79:CC79"/>
    <mergeCell ref="CD79:CF79"/>
    <mergeCell ref="BM80:BO80"/>
    <mergeCell ref="BW80:BY80"/>
    <mergeCell ref="BZ80:CC80"/>
    <mergeCell ref="CD80:CF80"/>
    <mergeCell ref="AR79:AU79"/>
    <mergeCell ref="AV79:AX79"/>
    <mergeCell ref="AY79:AZ80"/>
    <mergeCell ref="BA79:BE80"/>
    <mergeCell ref="BF79:BH79"/>
    <mergeCell ref="BI79:BL79"/>
    <mergeCell ref="AV80:AX80"/>
    <mergeCell ref="BF80:BH80"/>
    <mergeCell ref="BI80:BL80"/>
    <mergeCell ref="X79:Z79"/>
    <mergeCell ref="AA79:AD79"/>
    <mergeCell ref="AE79:AG79"/>
    <mergeCell ref="AH79:AI80"/>
    <mergeCell ref="AJ79:AN80"/>
    <mergeCell ref="AO79:AQ79"/>
    <mergeCell ref="B79:F80"/>
    <mergeCell ref="G79:I79"/>
    <mergeCell ref="J79:M79"/>
    <mergeCell ref="N79:P79"/>
    <mergeCell ref="Q79:R80"/>
    <mergeCell ref="S79:W80"/>
    <mergeCell ref="FN77:FO78"/>
    <mergeCell ref="G78:I78"/>
    <mergeCell ref="J78:M78"/>
    <mergeCell ref="N78:P78"/>
    <mergeCell ref="X78:Z78"/>
    <mergeCell ref="AA78:AD78"/>
    <mergeCell ref="AE78:AG78"/>
    <mergeCell ref="AO78:AQ78"/>
    <mergeCell ref="AR78:AU78"/>
    <mergeCell ref="AV78:AX78"/>
    <mergeCell ref="ET77:EV77"/>
    <mergeCell ref="EW77:EX78"/>
    <mergeCell ref="EY77:FC78"/>
    <mergeCell ref="FD77:FF77"/>
    <mergeCell ref="FG77:FJ77"/>
    <mergeCell ref="FK77:FM77"/>
    <mergeCell ref="ET78:EV78"/>
    <mergeCell ref="FD78:FF78"/>
    <mergeCell ref="FG78:FJ78"/>
    <mergeCell ref="FK78:FM78"/>
    <mergeCell ref="DY77:EB77"/>
    <mergeCell ref="EC77:EE77"/>
    <mergeCell ref="EF77:EG78"/>
    <mergeCell ref="EH77:EL78"/>
    <mergeCell ref="EM77:EO77"/>
    <mergeCell ref="EP77:ES77"/>
    <mergeCell ref="DY78:EB78"/>
    <mergeCell ref="EC78:EE78"/>
    <mergeCell ref="EM78:EO78"/>
    <mergeCell ref="EP78:ES78"/>
    <mergeCell ref="DE77:DG77"/>
    <mergeCell ref="DH77:DK77"/>
    <mergeCell ref="DL77:DN77"/>
    <mergeCell ref="DO77:DP78"/>
    <mergeCell ref="DQ77:DU78"/>
    <mergeCell ref="DV77:DX77"/>
    <mergeCell ref="DE78:DG78"/>
    <mergeCell ref="DH78:DK78"/>
    <mergeCell ref="DL78:DN78"/>
    <mergeCell ref="DV78:DX78"/>
    <mergeCell ref="CI77:CM78"/>
    <mergeCell ref="CN77:CP77"/>
    <mergeCell ref="CQ77:CT77"/>
    <mergeCell ref="CU77:CW77"/>
    <mergeCell ref="CX77:CY78"/>
    <mergeCell ref="CZ77:DD78"/>
    <mergeCell ref="CN78:CP78"/>
    <mergeCell ref="CQ78:CT78"/>
    <mergeCell ref="CU78:CW78"/>
    <mergeCell ref="BP77:BQ78"/>
    <mergeCell ref="BR77:BV78"/>
    <mergeCell ref="BW77:BY77"/>
    <mergeCell ref="BZ77:CC77"/>
    <mergeCell ref="CD77:CF77"/>
    <mergeCell ref="CG77:CH78"/>
    <mergeCell ref="BW78:BY78"/>
    <mergeCell ref="BZ78:CC78"/>
    <mergeCell ref="CD78:CF78"/>
    <mergeCell ref="AV77:AX77"/>
    <mergeCell ref="AY77:AZ78"/>
    <mergeCell ref="BA77:BE78"/>
    <mergeCell ref="BF77:BH77"/>
    <mergeCell ref="BI77:BL77"/>
    <mergeCell ref="BM77:BO77"/>
    <mergeCell ref="BF78:BH78"/>
    <mergeCell ref="BI78:BL78"/>
    <mergeCell ref="BM78:BO78"/>
    <mergeCell ref="AA77:AD77"/>
    <mergeCell ref="AE77:AG77"/>
    <mergeCell ref="AH77:AI78"/>
    <mergeCell ref="AJ77:AN78"/>
    <mergeCell ref="AO77:AQ77"/>
    <mergeCell ref="AR77:AU77"/>
    <mergeCell ref="FD76:FF76"/>
    <mergeCell ref="FG76:FJ76"/>
    <mergeCell ref="FK76:FM76"/>
    <mergeCell ref="B77:F78"/>
    <mergeCell ref="G77:I77"/>
    <mergeCell ref="J77:M77"/>
    <mergeCell ref="N77:P77"/>
    <mergeCell ref="Q77:R78"/>
    <mergeCell ref="S77:W78"/>
    <mergeCell ref="X77:Z77"/>
    <mergeCell ref="AE76:AG76"/>
    <mergeCell ref="AO76:AQ76"/>
    <mergeCell ref="AR76:AU76"/>
    <mergeCell ref="AV76:AX76"/>
    <mergeCell ref="BF76:BH76"/>
    <mergeCell ref="BI76:BL76"/>
    <mergeCell ref="EY75:FC76"/>
    <mergeCell ref="FD75:FF75"/>
    <mergeCell ref="FG75:FJ75"/>
    <mergeCell ref="FK75:FM75"/>
    <mergeCell ref="CU76:CW76"/>
    <mergeCell ref="DE76:DG76"/>
    <mergeCell ref="DH76:DK76"/>
    <mergeCell ref="BW75:BY75"/>
    <mergeCell ref="BZ75:CC75"/>
    <mergeCell ref="CD75:CF75"/>
    <mergeCell ref="FN75:FO76"/>
    <mergeCell ref="G76:I76"/>
    <mergeCell ref="J76:M76"/>
    <mergeCell ref="N76:P76"/>
    <mergeCell ref="X76:Z76"/>
    <mergeCell ref="AA76:AD76"/>
    <mergeCell ref="EF75:EG76"/>
    <mergeCell ref="EH75:EL76"/>
    <mergeCell ref="EM75:EO75"/>
    <mergeCell ref="EP75:ES75"/>
    <mergeCell ref="ET75:EV75"/>
    <mergeCell ref="EW75:EX76"/>
    <mergeCell ref="EM76:EO76"/>
    <mergeCell ref="EP76:ES76"/>
    <mergeCell ref="ET76:EV76"/>
    <mergeCell ref="DL75:DN75"/>
    <mergeCell ref="DO75:DP76"/>
    <mergeCell ref="DQ75:DU76"/>
    <mergeCell ref="DV75:DX75"/>
    <mergeCell ref="DY75:EB75"/>
    <mergeCell ref="EC75:EE75"/>
    <mergeCell ref="DL76:DN76"/>
    <mergeCell ref="DV76:DX76"/>
    <mergeCell ref="DY76:EB76"/>
    <mergeCell ref="EC76:EE76"/>
    <mergeCell ref="CQ75:CT75"/>
    <mergeCell ref="CU75:CW75"/>
    <mergeCell ref="CX75:CY76"/>
    <mergeCell ref="CZ75:DD76"/>
    <mergeCell ref="DE75:DG75"/>
    <mergeCell ref="DH75:DK75"/>
    <mergeCell ref="CQ76:CT76"/>
    <mergeCell ref="CG75:CH76"/>
    <mergeCell ref="CI75:CM76"/>
    <mergeCell ref="CN75:CP75"/>
    <mergeCell ref="BW76:BY76"/>
    <mergeCell ref="BZ76:CC76"/>
    <mergeCell ref="CD76:CF76"/>
    <mergeCell ref="CN76:CP76"/>
    <mergeCell ref="BA75:BE76"/>
    <mergeCell ref="BF75:BH75"/>
    <mergeCell ref="BI75:BL75"/>
    <mergeCell ref="BM75:BO75"/>
    <mergeCell ref="BP75:BQ76"/>
    <mergeCell ref="BR75:BV76"/>
    <mergeCell ref="BM76:BO76"/>
    <mergeCell ref="AH75:AI76"/>
    <mergeCell ref="AJ75:AN76"/>
    <mergeCell ref="AO75:AQ75"/>
    <mergeCell ref="AR75:AU75"/>
    <mergeCell ref="AV75:AX75"/>
    <mergeCell ref="AY75:AZ76"/>
    <mergeCell ref="FK74:FM74"/>
    <mergeCell ref="B75:F76"/>
    <mergeCell ref="G75:I75"/>
    <mergeCell ref="J75:M75"/>
    <mergeCell ref="N75:P75"/>
    <mergeCell ref="Q75:R76"/>
    <mergeCell ref="S75:W76"/>
    <mergeCell ref="X75:Z75"/>
    <mergeCell ref="AA75:AD75"/>
    <mergeCell ref="AE75:AG75"/>
    <mergeCell ref="FK73:FM73"/>
    <mergeCell ref="FN73:FO74"/>
    <mergeCell ref="G74:I74"/>
    <mergeCell ref="J74:M74"/>
    <mergeCell ref="N74:P74"/>
    <mergeCell ref="X74:Z74"/>
    <mergeCell ref="AA74:AD74"/>
    <mergeCell ref="AE74:AG74"/>
    <mergeCell ref="AO74:AQ74"/>
    <mergeCell ref="AR74:AU74"/>
    <mergeCell ref="EP73:ES73"/>
    <mergeCell ref="ET73:EV73"/>
    <mergeCell ref="EW73:EX74"/>
    <mergeCell ref="EY73:FC74"/>
    <mergeCell ref="FD73:FF73"/>
    <mergeCell ref="FG73:FJ73"/>
    <mergeCell ref="EP74:ES74"/>
    <mergeCell ref="ET74:EV74"/>
    <mergeCell ref="FD74:FF74"/>
    <mergeCell ref="FG74:FJ74"/>
    <mergeCell ref="DV73:DX73"/>
    <mergeCell ref="DY73:EB73"/>
    <mergeCell ref="EC73:EE73"/>
    <mergeCell ref="EF73:EG74"/>
    <mergeCell ref="EH73:EL74"/>
    <mergeCell ref="EM73:EO73"/>
    <mergeCell ref="DV74:DX74"/>
    <mergeCell ref="DY74:EB74"/>
    <mergeCell ref="EC74:EE74"/>
    <mergeCell ref="EM74:EO74"/>
    <mergeCell ref="CZ73:DD74"/>
    <mergeCell ref="DE73:DG73"/>
    <mergeCell ref="DH73:DK73"/>
    <mergeCell ref="DL73:DN73"/>
    <mergeCell ref="DO73:DP74"/>
    <mergeCell ref="DQ73:DU74"/>
    <mergeCell ref="DE74:DG74"/>
    <mergeCell ref="DH74:DK74"/>
    <mergeCell ref="DL74:DN74"/>
    <mergeCell ref="CG73:CH74"/>
    <mergeCell ref="CI73:CM74"/>
    <mergeCell ref="CN73:CP73"/>
    <mergeCell ref="CQ73:CT73"/>
    <mergeCell ref="CU73:CW73"/>
    <mergeCell ref="CX73:CY74"/>
    <mergeCell ref="CN74:CP74"/>
    <mergeCell ref="CQ74:CT74"/>
    <mergeCell ref="CU74:CW74"/>
    <mergeCell ref="BM73:BO73"/>
    <mergeCell ref="BP73:BQ74"/>
    <mergeCell ref="BR73:BV74"/>
    <mergeCell ref="BW73:BY73"/>
    <mergeCell ref="BZ73:CC73"/>
    <mergeCell ref="CD73:CF73"/>
    <mergeCell ref="BM74:BO74"/>
    <mergeCell ref="BW74:BY74"/>
    <mergeCell ref="BZ74:CC74"/>
    <mergeCell ref="CD74:CF74"/>
    <mergeCell ref="AR73:AU73"/>
    <mergeCell ref="AV73:AX73"/>
    <mergeCell ref="AY73:AZ74"/>
    <mergeCell ref="BA73:BE74"/>
    <mergeCell ref="BF73:BH73"/>
    <mergeCell ref="BI73:BL73"/>
    <mergeCell ref="AV74:AX74"/>
    <mergeCell ref="BF74:BH74"/>
    <mergeCell ref="BI74:BL74"/>
    <mergeCell ref="X73:Z73"/>
    <mergeCell ref="AA73:AD73"/>
    <mergeCell ref="AE73:AG73"/>
    <mergeCell ref="AH73:AI74"/>
    <mergeCell ref="AJ73:AN74"/>
    <mergeCell ref="AO73:AQ73"/>
    <mergeCell ref="B73:F74"/>
    <mergeCell ref="G73:I73"/>
    <mergeCell ref="J73:M73"/>
    <mergeCell ref="N73:P73"/>
    <mergeCell ref="Q73:R74"/>
    <mergeCell ref="S73:W74"/>
    <mergeCell ref="FN71:FO72"/>
    <mergeCell ref="G72:I72"/>
    <mergeCell ref="J72:M72"/>
    <mergeCell ref="N72:P72"/>
    <mergeCell ref="X72:Z72"/>
    <mergeCell ref="AA72:AD72"/>
    <mergeCell ref="AE72:AG72"/>
    <mergeCell ref="AO72:AQ72"/>
    <mergeCell ref="AR72:AU72"/>
    <mergeCell ref="AV72:AX72"/>
    <mergeCell ref="ET71:EV71"/>
    <mergeCell ref="EW71:EX72"/>
    <mergeCell ref="EY71:FC72"/>
    <mergeCell ref="FD71:FF71"/>
    <mergeCell ref="FG71:FJ71"/>
    <mergeCell ref="FK71:FM71"/>
    <mergeCell ref="ET72:EV72"/>
    <mergeCell ref="FD72:FF72"/>
    <mergeCell ref="FG72:FJ72"/>
    <mergeCell ref="FK72:FM72"/>
    <mergeCell ref="DY71:EB71"/>
    <mergeCell ref="EC71:EE71"/>
    <mergeCell ref="EF71:EG72"/>
    <mergeCell ref="EH71:EL72"/>
    <mergeCell ref="EM71:EO71"/>
    <mergeCell ref="EP71:ES71"/>
    <mergeCell ref="DY72:EB72"/>
    <mergeCell ref="EC72:EE72"/>
    <mergeCell ref="EM72:EO72"/>
    <mergeCell ref="EP72:ES72"/>
    <mergeCell ref="DE71:DG71"/>
    <mergeCell ref="DH71:DK71"/>
    <mergeCell ref="DL71:DN71"/>
    <mergeCell ref="DO71:DP72"/>
    <mergeCell ref="DQ71:DU72"/>
    <mergeCell ref="DV71:DX71"/>
    <mergeCell ref="DE72:DG72"/>
    <mergeCell ref="DH72:DK72"/>
    <mergeCell ref="DL72:DN72"/>
    <mergeCell ref="DV72:DX72"/>
    <mergeCell ref="CI71:CM72"/>
    <mergeCell ref="CN71:CP71"/>
    <mergeCell ref="CQ71:CT71"/>
    <mergeCell ref="CU71:CW71"/>
    <mergeCell ref="CX71:CY72"/>
    <mergeCell ref="CZ71:DD72"/>
    <mergeCell ref="CN72:CP72"/>
    <mergeCell ref="CQ72:CT72"/>
    <mergeCell ref="CU72:CW72"/>
    <mergeCell ref="BP71:BQ72"/>
    <mergeCell ref="BR71:BV72"/>
    <mergeCell ref="BW71:BY71"/>
    <mergeCell ref="BZ71:CC71"/>
    <mergeCell ref="CD71:CF71"/>
    <mergeCell ref="CG71:CH72"/>
    <mergeCell ref="BW72:BY72"/>
    <mergeCell ref="BZ72:CC72"/>
    <mergeCell ref="CD72:CF72"/>
    <mergeCell ref="AV71:AX71"/>
    <mergeCell ref="AY71:AZ72"/>
    <mergeCell ref="BA71:BE72"/>
    <mergeCell ref="BF71:BH71"/>
    <mergeCell ref="BI71:BL71"/>
    <mergeCell ref="BM71:BO71"/>
    <mergeCell ref="BF72:BH72"/>
    <mergeCell ref="BI72:BL72"/>
    <mergeCell ref="BM72:BO72"/>
    <mergeCell ref="AA71:AD71"/>
    <mergeCell ref="AE71:AG71"/>
    <mergeCell ref="AH71:AI72"/>
    <mergeCell ref="AJ71:AN72"/>
    <mergeCell ref="AO71:AQ71"/>
    <mergeCell ref="AR71:AU71"/>
    <mergeCell ref="FD70:FF70"/>
    <mergeCell ref="FG70:FJ70"/>
    <mergeCell ref="FK70:FM70"/>
    <mergeCell ref="B71:F72"/>
    <mergeCell ref="G71:I71"/>
    <mergeCell ref="J71:M71"/>
    <mergeCell ref="N71:P71"/>
    <mergeCell ref="Q71:R72"/>
    <mergeCell ref="S71:W72"/>
    <mergeCell ref="X71:Z71"/>
    <mergeCell ref="AE70:AG70"/>
    <mergeCell ref="AO70:AQ70"/>
    <mergeCell ref="AR70:AU70"/>
    <mergeCell ref="AV70:AX70"/>
    <mergeCell ref="BF70:BH70"/>
    <mergeCell ref="BI70:BL70"/>
    <mergeCell ref="EY69:FC70"/>
    <mergeCell ref="FD69:FF69"/>
    <mergeCell ref="FG69:FJ69"/>
    <mergeCell ref="FK69:FM69"/>
    <mergeCell ref="CU70:CW70"/>
    <mergeCell ref="DE70:DG70"/>
    <mergeCell ref="DH70:DK70"/>
    <mergeCell ref="BW69:BY69"/>
    <mergeCell ref="BZ69:CC69"/>
    <mergeCell ref="CD69:CF69"/>
    <mergeCell ref="FN69:FO70"/>
    <mergeCell ref="G70:I70"/>
    <mergeCell ref="J70:M70"/>
    <mergeCell ref="N70:P70"/>
    <mergeCell ref="X70:Z70"/>
    <mergeCell ref="AA70:AD70"/>
    <mergeCell ref="EF69:EG70"/>
    <mergeCell ref="EH69:EL70"/>
    <mergeCell ref="EM69:EO69"/>
    <mergeCell ref="EP69:ES69"/>
    <mergeCell ref="ET69:EV69"/>
    <mergeCell ref="EW69:EX70"/>
    <mergeCell ref="EM70:EO70"/>
    <mergeCell ref="EP70:ES70"/>
    <mergeCell ref="ET70:EV70"/>
    <mergeCell ref="DL69:DN69"/>
    <mergeCell ref="DO69:DP70"/>
    <mergeCell ref="DQ69:DU70"/>
    <mergeCell ref="DV69:DX69"/>
    <mergeCell ref="DY69:EB69"/>
    <mergeCell ref="EC69:EE69"/>
    <mergeCell ref="DL70:DN70"/>
    <mergeCell ref="DV70:DX70"/>
    <mergeCell ref="DY70:EB70"/>
    <mergeCell ref="EC70:EE70"/>
    <mergeCell ref="CQ69:CT69"/>
    <mergeCell ref="CU69:CW69"/>
    <mergeCell ref="CX69:CY70"/>
    <mergeCell ref="CZ69:DD70"/>
    <mergeCell ref="DE69:DG69"/>
    <mergeCell ref="DH69:DK69"/>
    <mergeCell ref="CQ70:CT70"/>
    <mergeCell ref="CG69:CH70"/>
    <mergeCell ref="CI69:CM70"/>
    <mergeCell ref="CN69:CP69"/>
    <mergeCell ref="BW70:BY70"/>
    <mergeCell ref="BZ70:CC70"/>
    <mergeCell ref="CD70:CF70"/>
    <mergeCell ref="CN70:CP70"/>
    <mergeCell ref="BA69:BE70"/>
    <mergeCell ref="BF69:BH69"/>
    <mergeCell ref="BI69:BL69"/>
    <mergeCell ref="BM69:BO69"/>
    <mergeCell ref="BP69:BQ70"/>
    <mergeCell ref="BR69:BV70"/>
    <mergeCell ref="BM70:BO70"/>
    <mergeCell ref="AH69:AI70"/>
    <mergeCell ref="AJ69:AN70"/>
    <mergeCell ref="AO69:AQ69"/>
    <mergeCell ref="AR69:AU69"/>
    <mergeCell ref="AV69:AX69"/>
    <mergeCell ref="AY69:AZ70"/>
    <mergeCell ref="FK68:FM68"/>
    <mergeCell ref="B69:F70"/>
    <mergeCell ref="G69:I69"/>
    <mergeCell ref="J69:M69"/>
    <mergeCell ref="N69:P69"/>
    <mergeCell ref="Q69:R70"/>
    <mergeCell ref="S69:W70"/>
    <mergeCell ref="X69:Z69"/>
    <mergeCell ref="AA69:AD69"/>
    <mergeCell ref="AE69:AG69"/>
    <mergeCell ref="FK67:FM67"/>
    <mergeCell ref="FN67:FO68"/>
    <mergeCell ref="G68:I68"/>
    <mergeCell ref="J68:M68"/>
    <mergeCell ref="N68:P68"/>
    <mergeCell ref="X68:Z68"/>
    <mergeCell ref="AA68:AD68"/>
    <mergeCell ref="AE68:AG68"/>
    <mergeCell ref="AO68:AQ68"/>
    <mergeCell ref="AR68:AU68"/>
    <mergeCell ref="EP67:ES67"/>
    <mergeCell ref="ET67:EV67"/>
    <mergeCell ref="EW67:EX68"/>
    <mergeCell ref="EY67:FC68"/>
    <mergeCell ref="FD67:FF67"/>
    <mergeCell ref="FG67:FJ67"/>
    <mergeCell ref="EP68:ES68"/>
    <mergeCell ref="ET68:EV68"/>
    <mergeCell ref="FD68:FF68"/>
    <mergeCell ref="FG68:FJ68"/>
    <mergeCell ref="DV67:DX67"/>
    <mergeCell ref="DY67:EB67"/>
    <mergeCell ref="EC67:EE67"/>
    <mergeCell ref="EF67:EG68"/>
    <mergeCell ref="EH67:EL68"/>
    <mergeCell ref="EM67:EO67"/>
    <mergeCell ref="DV68:DX68"/>
    <mergeCell ref="DY68:EB68"/>
    <mergeCell ref="EC68:EE68"/>
    <mergeCell ref="EM68:EO68"/>
    <mergeCell ref="CZ67:DD68"/>
    <mergeCell ref="DE67:DG67"/>
    <mergeCell ref="DH67:DK67"/>
    <mergeCell ref="DL67:DN67"/>
    <mergeCell ref="DO67:DP68"/>
    <mergeCell ref="DQ67:DU68"/>
    <mergeCell ref="DE68:DG68"/>
    <mergeCell ref="DH68:DK68"/>
    <mergeCell ref="DL68:DN68"/>
    <mergeCell ref="CG67:CH68"/>
    <mergeCell ref="CI67:CM68"/>
    <mergeCell ref="CN67:CP67"/>
    <mergeCell ref="CQ67:CT67"/>
    <mergeCell ref="CU67:CW67"/>
    <mergeCell ref="CX67:CY68"/>
    <mergeCell ref="CN68:CP68"/>
    <mergeCell ref="CQ68:CT68"/>
    <mergeCell ref="CU68:CW68"/>
    <mergeCell ref="BM67:BO67"/>
    <mergeCell ref="BP67:BQ68"/>
    <mergeCell ref="BR67:BV68"/>
    <mergeCell ref="BW67:BY67"/>
    <mergeCell ref="BZ67:CC67"/>
    <mergeCell ref="CD67:CF67"/>
    <mergeCell ref="BM68:BO68"/>
    <mergeCell ref="BW68:BY68"/>
    <mergeCell ref="BZ68:CC68"/>
    <mergeCell ref="CD68:CF68"/>
    <mergeCell ref="AR67:AU67"/>
    <mergeCell ref="AV67:AX67"/>
    <mergeCell ref="AY67:AZ68"/>
    <mergeCell ref="BA67:BE68"/>
    <mergeCell ref="BF67:BH67"/>
    <mergeCell ref="BI67:BL67"/>
    <mergeCell ref="AV68:AX68"/>
    <mergeCell ref="BF68:BH68"/>
    <mergeCell ref="BI68:BL68"/>
    <mergeCell ref="X67:Z67"/>
    <mergeCell ref="AA67:AD67"/>
    <mergeCell ref="AE67:AG67"/>
    <mergeCell ref="AH67:AI68"/>
    <mergeCell ref="AJ67:AN68"/>
    <mergeCell ref="AO67:AQ67"/>
    <mergeCell ref="B67:F68"/>
    <mergeCell ref="G67:I67"/>
    <mergeCell ref="J67:M67"/>
    <mergeCell ref="N67:P67"/>
    <mergeCell ref="Q67:R68"/>
    <mergeCell ref="S67:W68"/>
    <mergeCell ref="FN65:FO66"/>
    <mergeCell ref="G66:I66"/>
    <mergeCell ref="J66:M66"/>
    <mergeCell ref="N66:P66"/>
    <mergeCell ref="X66:Z66"/>
    <mergeCell ref="AA66:AD66"/>
    <mergeCell ref="AE66:AG66"/>
    <mergeCell ref="AO66:AQ66"/>
    <mergeCell ref="AR66:AU66"/>
    <mergeCell ref="AV66:AX66"/>
    <mergeCell ref="ET65:EV65"/>
    <mergeCell ref="EW65:EX66"/>
    <mergeCell ref="EY65:FC66"/>
    <mergeCell ref="FD65:FF65"/>
    <mergeCell ref="FG65:FJ65"/>
    <mergeCell ref="FK65:FM65"/>
    <mergeCell ref="ET66:EV66"/>
    <mergeCell ref="FD66:FF66"/>
    <mergeCell ref="FG66:FJ66"/>
    <mergeCell ref="FK66:FM66"/>
    <mergeCell ref="DY65:EB65"/>
    <mergeCell ref="EC65:EE65"/>
    <mergeCell ref="EF65:EG66"/>
    <mergeCell ref="EH65:EL66"/>
    <mergeCell ref="EM65:EO65"/>
    <mergeCell ref="EP65:ES65"/>
    <mergeCell ref="DY66:EB66"/>
    <mergeCell ref="EC66:EE66"/>
    <mergeCell ref="EM66:EO66"/>
    <mergeCell ref="EP66:ES66"/>
    <mergeCell ref="DE65:DG65"/>
    <mergeCell ref="DH65:DK65"/>
    <mergeCell ref="DL65:DN65"/>
    <mergeCell ref="DO65:DP66"/>
    <mergeCell ref="DQ65:DU66"/>
    <mergeCell ref="DV65:DX65"/>
    <mergeCell ref="DE66:DG66"/>
    <mergeCell ref="DH66:DK66"/>
    <mergeCell ref="DL66:DN66"/>
    <mergeCell ref="DV66:DX66"/>
    <mergeCell ref="CI65:CM66"/>
    <mergeCell ref="CN65:CP65"/>
    <mergeCell ref="CQ65:CT65"/>
    <mergeCell ref="CU65:CW65"/>
    <mergeCell ref="CX65:CY66"/>
    <mergeCell ref="CZ65:DD66"/>
    <mergeCell ref="CN66:CP66"/>
    <mergeCell ref="CQ66:CT66"/>
    <mergeCell ref="CU66:CW66"/>
    <mergeCell ref="BP65:BQ66"/>
    <mergeCell ref="BR65:BV66"/>
    <mergeCell ref="BW65:BY65"/>
    <mergeCell ref="BZ65:CC65"/>
    <mergeCell ref="CD65:CF65"/>
    <mergeCell ref="CG65:CH66"/>
    <mergeCell ref="BW66:BY66"/>
    <mergeCell ref="BZ66:CC66"/>
    <mergeCell ref="CD66:CF66"/>
    <mergeCell ref="AV65:AX65"/>
    <mergeCell ref="AY65:AZ66"/>
    <mergeCell ref="BA65:BE66"/>
    <mergeCell ref="BF65:BH65"/>
    <mergeCell ref="BI65:BL65"/>
    <mergeCell ref="BM65:BO65"/>
    <mergeCell ref="BF66:BH66"/>
    <mergeCell ref="BI66:BL66"/>
    <mergeCell ref="BM66:BO66"/>
    <mergeCell ref="AA65:AD65"/>
    <mergeCell ref="AE65:AG65"/>
    <mergeCell ref="AH65:AI66"/>
    <mergeCell ref="AJ65:AN66"/>
    <mergeCell ref="AO65:AQ65"/>
    <mergeCell ref="AR65:AU65"/>
    <mergeCell ref="FD64:FF64"/>
    <mergeCell ref="FG64:FJ64"/>
    <mergeCell ref="FK64:FM64"/>
    <mergeCell ref="B65:F66"/>
    <mergeCell ref="G65:I65"/>
    <mergeCell ref="J65:M65"/>
    <mergeCell ref="N65:P65"/>
    <mergeCell ref="Q65:R66"/>
    <mergeCell ref="S65:W66"/>
    <mergeCell ref="X65:Z65"/>
    <mergeCell ref="AE64:AG64"/>
    <mergeCell ref="AO64:AQ64"/>
    <mergeCell ref="AR64:AU64"/>
    <mergeCell ref="AV64:AX64"/>
    <mergeCell ref="BF64:BH64"/>
    <mergeCell ref="BI64:BL64"/>
    <mergeCell ref="EY63:FC64"/>
    <mergeCell ref="FD63:FF63"/>
    <mergeCell ref="FG63:FJ63"/>
    <mergeCell ref="FK63:FM63"/>
    <mergeCell ref="CU64:CW64"/>
    <mergeCell ref="DE64:DG64"/>
    <mergeCell ref="DH64:DK64"/>
    <mergeCell ref="BW63:BY63"/>
    <mergeCell ref="BZ63:CC63"/>
    <mergeCell ref="CD63:CF63"/>
    <mergeCell ref="FN63:FO64"/>
    <mergeCell ref="G64:I64"/>
    <mergeCell ref="J64:M64"/>
    <mergeCell ref="N64:P64"/>
    <mergeCell ref="X64:Z64"/>
    <mergeCell ref="AA64:AD64"/>
    <mergeCell ref="EF63:EG64"/>
    <mergeCell ref="EH63:EL64"/>
    <mergeCell ref="EM63:EO63"/>
    <mergeCell ref="EP63:ES63"/>
    <mergeCell ref="ET63:EV63"/>
    <mergeCell ref="EW63:EX64"/>
    <mergeCell ref="EM64:EO64"/>
    <mergeCell ref="EP64:ES64"/>
    <mergeCell ref="ET64:EV64"/>
    <mergeCell ref="DL63:DN63"/>
    <mergeCell ref="DO63:DP64"/>
    <mergeCell ref="DQ63:DU64"/>
    <mergeCell ref="DV63:DX63"/>
    <mergeCell ref="DY63:EB63"/>
    <mergeCell ref="EC63:EE63"/>
    <mergeCell ref="DL64:DN64"/>
    <mergeCell ref="DV64:DX64"/>
    <mergeCell ref="DY64:EB64"/>
    <mergeCell ref="EC64:EE64"/>
    <mergeCell ref="CQ63:CT63"/>
    <mergeCell ref="CU63:CW63"/>
    <mergeCell ref="CX63:CY64"/>
    <mergeCell ref="CZ63:DD64"/>
    <mergeCell ref="DE63:DG63"/>
    <mergeCell ref="DH63:DK63"/>
    <mergeCell ref="CQ64:CT64"/>
    <mergeCell ref="CG63:CH64"/>
    <mergeCell ref="CI63:CM64"/>
    <mergeCell ref="CN63:CP63"/>
    <mergeCell ref="BW64:BY64"/>
    <mergeCell ref="BZ64:CC64"/>
    <mergeCell ref="CD64:CF64"/>
    <mergeCell ref="CN64:CP64"/>
    <mergeCell ref="BA63:BE64"/>
    <mergeCell ref="BF63:BH63"/>
    <mergeCell ref="BI63:BL63"/>
    <mergeCell ref="BM63:BO63"/>
    <mergeCell ref="BP63:BQ64"/>
    <mergeCell ref="BR63:BV64"/>
    <mergeCell ref="BM64:BO64"/>
    <mergeCell ref="AH63:AI64"/>
    <mergeCell ref="AJ63:AN64"/>
    <mergeCell ref="AO63:AQ63"/>
    <mergeCell ref="AR63:AU63"/>
    <mergeCell ref="AV63:AX63"/>
    <mergeCell ref="AY63:AZ64"/>
    <mergeCell ref="FK62:FM62"/>
    <mergeCell ref="B63:F64"/>
    <mergeCell ref="G63:I63"/>
    <mergeCell ref="J63:M63"/>
    <mergeCell ref="N63:P63"/>
    <mergeCell ref="Q63:R64"/>
    <mergeCell ref="S63:W64"/>
    <mergeCell ref="X63:Z63"/>
    <mergeCell ref="AA63:AD63"/>
    <mergeCell ref="AE63:AG63"/>
    <mergeCell ref="FK61:FM61"/>
    <mergeCell ref="FN61:FO62"/>
    <mergeCell ref="G62:I62"/>
    <mergeCell ref="J62:M62"/>
    <mergeCell ref="N62:P62"/>
    <mergeCell ref="X62:Z62"/>
    <mergeCell ref="AA62:AD62"/>
    <mergeCell ref="AE62:AG62"/>
    <mergeCell ref="AO62:AQ62"/>
    <mergeCell ref="AR62:AU62"/>
    <mergeCell ref="EP61:ES61"/>
    <mergeCell ref="ET61:EV61"/>
    <mergeCell ref="EW61:EX62"/>
    <mergeCell ref="EY61:FC62"/>
    <mergeCell ref="FD61:FF61"/>
    <mergeCell ref="FG61:FJ61"/>
    <mergeCell ref="EP62:ES62"/>
    <mergeCell ref="ET62:EV62"/>
    <mergeCell ref="FD62:FF62"/>
    <mergeCell ref="FG62:FJ62"/>
    <mergeCell ref="DV61:DX61"/>
    <mergeCell ref="DY61:EB61"/>
    <mergeCell ref="EC61:EE61"/>
    <mergeCell ref="EF61:EG62"/>
    <mergeCell ref="EH61:EL62"/>
    <mergeCell ref="EM61:EO61"/>
    <mergeCell ref="DV62:DX62"/>
    <mergeCell ref="DY62:EB62"/>
    <mergeCell ref="EC62:EE62"/>
    <mergeCell ref="EM62:EO62"/>
    <mergeCell ref="CZ61:DD62"/>
    <mergeCell ref="DE61:DG61"/>
    <mergeCell ref="DH61:DK61"/>
    <mergeCell ref="DL61:DN61"/>
    <mergeCell ref="DO61:DP62"/>
    <mergeCell ref="DQ61:DU62"/>
    <mergeCell ref="DE62:DG62"/>
    <mergeCell ref="DH62:DK62"/>
    <mergeCell ref="DL62:DN62"/>
    <mergeCell ref="CG61:CH62"/>
    <mergeCell ref="CI61:CM62"/>
    <mergeCell ref="CN61:CP61"/>
    <mergeCell ref="CQ61:CT61"/>
    <mergeCell ref="CU61:CW61"/>
    <mergeCell ref="CX61:CY62"/>
    <mergeCell ref="CN62:CP62"/>
    <mergeCell ref="CQ62:CT62"/>
    <mergeCell ref="CU62:CW62"/>
    <mergeCell ref="BM61:BO61"/>
    <mergeCell ref="BP61:BQ62"/>
    <mergeCell ref="BR61:BV62"/>
    <mergeCell ref="BW61:BY61"/>
    <mergeCell ref="BZ61:CC61"/>
    <mergeCell ref="CD61:CF61"/>
    <mergeCell ref="BM62:BO62"/>
    <mergeCell ref="BW62:BY62"/>
    <mergeCell ref="BZ62:CC62"/>
    <mergeCell ref="CD62:CF62"/>
    <mergeCell ref="AR61:AU61"/>
    <mergeCell ref="AV61:AX61"/>
    <mergeCell ref="AY61:AZ62"/>
    <mergeCell ref="BA61:BE62"/>
    <mergeCell ref="BF61:BH61"/>
    <mergeCell ref="BI61:BL61"/>
    <mergeCell ref="AV62:AX62"/>
    <mergeCell ref="BF62:BH62"/>
    <mergeCell ref="BI62:BL62"/>
    <mergeCell ref="X61:Z61"/>
    <mergeCell ref="AA61:AD61"/>
    <mergeCell ref="AE61:AG61"/>
    <mergeCell ref="AH61:AI62"/>
    <mergeCell ref="AJ61:AN62"/>
    <mergeCell ref="AO61:AQ61"/>
    <mergeCell ref="B61:F62"/>
    <mergeCell ref="G61:I61"/>
    <mergeCell ref="J61:M61"/>
    <mergeCell ref="N61:P61"/>
    <mergeCell ref="Q61:R62"/>
    <mergeCell ref="S61:W62"/>
    <mergeCell ref="FN59:FO60"/>
    <mergeCell ref="G60:I60"/>
    <mergeCell ref="J60:M60"/>
    <mergeCell ref="N60:P60"/>
    <mergeCell ref="X60:Z60"/>
    <mergeCell ref="AA60:AD60"/>
    <mergeCell ref="AE60:AG60"/>
    <mergeCell ref="AO60:AQ60"/>
    <mergeCell ref="AR60:AU60"/>
    <mergeCell ref="AV60:AX60"/>
    <mergeCell ref="ET59:EV59"/>
    <mergeCell ref="EW59:EX60"/>
    <mergeCell ref="EY59:FC60"/>
    <mergeCell ref="FD59:FF59"/>
    <mergeCell ref="FG59:FJ59"/>
    <mergeCell ref="FK59:FM59"/>
    <mergeCell ref="ET60:EV60"/>
    <mergeCell ref="FD60:FF60"/>
    <mergeCell ref="FG60:FJ60"/>
    <mergeCell ref="FK60:FM60"/>
    <mergeCell ref="DY59:EB59"/>
    <mergeCell ref="EC59:EE59"/>
    <mergeCell ref="EF59:EG60"/>
    <mergeCell ref="EH59:EL60"/>
    <mergeCell ref="EM59:EO59"/>
    <mergeCell ref="EP59:ES59"/>
    <mergeCell ref="DY60:EB60"/>
    <mergeCell ref="EC60:EE60"/>
    <mergeCell ref="EM60:EO60"/>
    <mergeCell ref="EP60:ES60"/>
    <mergeCell ref="DE59:DG59"/>
    <mergeCell ref="DH59:DK59"/>
    <mergeCell ref="DL59:DN59"/>
    <mergeCell ref="DO59:DP60"/>
    <mergeCell ref="DQ59:DU60"/>
    <mergeCell ref="DV59:DX59"/>
    <mergeCell ref="DE60:DG60"/>
    <mergeCell ref="DH60:DK60"/>
    <mergeCell ref="DL60:DN60"/>
    <mergeCell ref="DV60:DX60"/>
    <mergeCell ref="CI59:CM60"/>
    <mergeCell ref="CN59:CP59"/>
    <mergeCell ref="CQ59:CT59"/>
    <mergeCell ref="CU59:CW59"/>
    <mergeCell ref="CX59:CY60"/>
    <mergeCell ref="CZ59:DD60"/>
    <mergeCell ref="CN60:CP60"/>
    <mergeCell ref="CQ60:CT60"/>
    <mergeCell ref="CU60:CW60"/>
    <mergeCell ref="BP59:BQ60"/>
    <mergeCell ref="BR59:BV60"/>
    <mergeCell ref="BW59:BY59"/>
    <mergeCell ref="BZ59:CC59"/>
    <mergeCell ref="CD59:CF59"/>
    <mergeCell ref="CG59:CH60"/>
    <mergeCell ref="BW60:BY60"/>
    <mergeCell ref="BZ60:CC60"/>
    <mergeCell ref="CD60:CF60"/>
    <mergeCell ref="AV59:AX59"/>
    <mergeCell ref="AY59:AZ60"/>
    <mergeCell ref="BA59:BE60"/>
    <mergeCell ref="BF59:BH59"/>
    <mergeCell ref="BI59:BL59"/>
    <mergeCell ref="BM59:BO59"/>
    <mergeCell ref="BF60:BH60"/>
    <mergeCell ref="BI60:BL60"/>
    <mergeCell ref="BM60:BO60"/>
    <mergeCell ref="AA59:AD59"/>
    <mergeCell ref="AE59:AG59"/>
    <mergeCell ref="AH59:AI60"/>
    <mergeCell ref="AJ59:AN60"/>
    <mergeCell ref="AO59:AQ59"/>
    <mergeCell ref="AR59:AU59"/>
    <mergeCell ref="FD58:FF58"/>
    <mergeCell ref="FG58:FJ58"/>
    <mergeCell ref="FK58:FM58"/>
    <mergeCell ref="B59:F60"/>
    <mergeCell ref="G59:I59"/>
    <mergeCell ref="J59:M59"/>
    <mergeCell ref="N59:P59"/>
    <mergeCell ref="Q59:R60"/>
    <mergeCell ref="S59:W60"/>
    <mergeCell ref="X59:Z59"/>
    <mergeCell ref="AE58:AG58"/>
    <mergeCell ref="AO58:AQ58"/>
    <mergeCell ref="AR58:AU58"/>
    <mergeCell ref="AV58:AX58"/>
    <mergeCell ref="BF58:BH58"/>
    <mergeCell ref="BI58:BL58"/>
    <mergeCell ref="EY57:FC58"/>
    <mergeCell ref="FD57:FF57"/>
    <mergeCell ref="FG57:FJ57"/>
    <mergeCell ref="FK57:FM57"/>
    <mergeCell ref="CU58:CW58"/>
    <mergeCell ref="DE58:DG58"/>
    <mergeCell ref="DH58:DK58"/>
    <mergeCell ref="BW57:BY57"/>
    <mergeCell ref="BZ57:CC57"/>
    <mergeCell ref="CD57:CF57"/>
    <mergeCell ref="FN57:FO58"/>
    <mergeCell ref="G58:I58"/>
    <mergeCell ref="J58:M58"/>
    <mergeCell ref="N58:P58"/>
    <mergeCell ref="X58:Z58"/>
    <mergeCell ref="AA58:AD58"/>
    <mergeCell ref="EF57:EG58"/>
    <mergeCell ref="EH57:EL58"/>
    <mergeCell ref="EM57:EO57"/>
    <mergeCell ref="EP57:ES57"/>
    <mergeCell ref="ET57:EV57"/>
    <mergeCell ref="EW57:EX58"/>
    <mergeCell ref="EM58:EO58"/>
    <mergeCell ref="EP58:ES58"/>
    <mergeCell ref="ET58:EV58"/>
    <mergeCell ref="DL57:DN57"/>
    <mergeCell ref="DO57:DP58"/>
    <mergeCell ref="DQ57:DU58"/>
    <mergeCell ref="DV57:DX57"/>
    <mergeCell ref="DY57:EB57"/>
    <mergeCell ref="EC57:EE57"/>
    <mergeCell ref="DL58:DN58"/>
    <mergeCell ref="DV58:DX58"/>
    <mergeCell ref="DY58:EB58"/>
    <mergeCell ref="EC58:EE58"/>
    <mergeCell ref="CQ57:CT57"/>
    <mergeCell ref="CU57:CW57"/>
    <mergeCell ref="CX57:CY58"/>
    <mergeCell ref="CZ57:DD58"/>
    <mergeCell ref="DE57:DG57"/>
    <mergeCell ref="DH57:DK57"/>
    <mergeCell ref="CQ58:CT58"/>
    <mergeCell ref="CG57:CH58"/>
    <mergeCell ref="CI57:CM58"/>
    <mergeCell ref="CN57:CP57"/>
    <mergeCell ref="BW58:BY58"/>
    <mergeCell ref="BZ58:CC58"/>
    <mergeCell ref="CD58:CF58"/>
    <mergeCell ref="CN58:CP58"/>
    <mergeCell ref="BA57:BE58"/>
    <mergeCell ref="BF57:BH57"/>
    <mergeCell ref="BI57:BL57"/>
    <mergeCell ref="BM57:BO57"/>
    <mergeCell ref="BP57:BQ58"/>
    <mergeCell ref="BR57:BV58"/>
    <mergeCell ref="BM58:BO58"/>
    <mergeCell ref="AH57:AI58"/>
    <mergeCell ref="AJ57:AN58"/>
    <mergeCell ref="AO57:AQ57"/>
    <mergeCell ref="AR57:AU57"/>
    <mergeCell ref="AV57:AX57"/>
    <mergeCell ref="AY57:AZ58"/>
    <mergeCell ref="FK56:FM56"/>
    <mergeCell ref="B57:F58"/>
    <mergeCell ref="G57:I57"/>
    <mergeCell ref="J57:M57"/>
    <mergeCell ref="N57:P57"/>
    <mergeCell ref="Q57:R58"/>
    <mergeCell ref="S57:W58"/>
    <mergeCell ref="X57:Z57"/>
    <mergeCell ref="AA57:AD57"/>
    <mergeCell ref="AE57:AG57"/>
    <mergeCell ref="FK55:FM55"/>
    <mergeCell ref="FN55:FO56"/>
    <mergeCell ref="G56:I56"/>
    <mergeCell ref="J56:M56"/>
    <mergeCell ref="N56:P56"/>
    <mergeCell ref="X56:Z56"/>
    <mergeCell ref="AA56:AD56"/>
    <mergeCell ref="AE56:AG56"/>
    <mergeCell ref="AO56:AQ56"/>
    <mergeCell ref="AR56:AU56"/>
    <mergeCell ref="EP55:ES55"/>
    <mergeCell ref="ET55:EV55"/>
    <mergeCell ref="EW55:EX56"/>
    <mergeCell ref="EY55:FC56"/>
    <mergeCell ref="FD55:FF55"/>
    <mergeCell ref="FG55:FJ55"/>
    <mergeCell ref="EP56:ES56"/>
    <mergeCell ref="ET56:EV56"/>
    <mergeCell ref="FD56:FF56"/>
    <mergeCell ref="FG56:FJ56"/>
    <mergeCell ref="DV55:DX55"/>
    <mergeCell ref="DY55:EB55"/>
    <mergeCell ref="EC55:EE55"/>
    <mergeCell ref="EF55:EG56"/>
    <mergeCell ref="EH55:EL56"/>
    <mergeCell ref="EM55:EO55"/>
    <mergeCell ref="DV56:DX56"/>
    <mergeCell ref="DY56:EB56"/>
    <mergeCell ref="EC56:EE56"/>
    <mergeCell ref="EM56:EO56"/>
    <mergeCell ref="CZ55:DD56"/>
    <mergeCell ref="DE55:DG55"/>
    <mergeCell ref="DH55:DK55"/>
    <mergeCell ref="DL55:DN55"/>
    <mergeCell ref="DO55:DP56"/>
    <mergeCell ref="DQ55:DU56"/>
    <mergeCell ref="DE56:DG56"/>
    <mergeCell ref="DH56:DK56"/>
    <mergeCell ref="DL56:DN56"/>
    <mergeCell ref="CG55:CH56"/>
    <mergeCell ref="CI55:CM56"/>
    <mergeCell ref="CN55:CP55"/>
    <mergeCell ref="CQ55:CT55"/>
    <mergeCell ref="CU55:CW55"/>
    <mergeCell ref="CX55:CY56"/>
    <mergeCell ref="CN56:CP56"/>
    <mergeCell ref="CQ56:CT56"/>
    <mergeCell ref="CU56:CW56"/>
    <mergeCell ref="BM55:BO55"/>
    <mergeCell ref="BP55:BQ56"/>
    <mergeCell ref="BR55:BV56"/>
    <mergeCell ref="BW55:BY55"/>
    <mergeCell ref="BZ55:CC55"/>
    <mergeCell ref="CD55:CF55"/>
    <mergeCell ref="BM56:BO56"/>
    <mergeCell ref="BW56:BY56"/>
    <mergeCell ref="BZ56:CC56"/>
    <mergeCell ref="CD56:CF56"/>
    <mergeCell ref="AR55:AU55"/>
    <mergeCell ref="AV55:AX55"/>
    <mergeCell ref="AY55:AZ56"/>
    <mergeCell ref="BA55:BE56"/>
    <mergeCell ref="BF55:BH55"/>
    <mergeCell ref="BI55:BL55"/>
    <mergeCell ref="AV56:AX56"/>
    <mergeCell ref="BF56:BH56"/>
    <mergeCell ref="BI56:BL56"/>
    <mergeCell ref="X55:Z55"/>
    <mergeCell ref="AA55:AD55"/>
    <mergeCell ref="AE55:AG55"/>
    <mergeCell ref="AH55:AI56"/>
    <mergeCell ref="AJ55:AN56"/>
    <mergeCell ref="AO55:AQ55"/>
    <mergeCell ref="B55:F56"/>
    <mergeCell ref="G55:I55"/>
    <mergeCell ref="J55:M55"/>
    <mergeCell ref="N55:P55"/>
    <mergeCell ref="Q55:R56"/>
    <mergeCell ref="S55:W56"/>
    <mergeCell ref="FN53:FO54"/>
    <mergeCell ref="G54:I54"/>
    <mergeCell ref="J54:M54"/>
    <mergeCell ref="N54:P54"/>
    <mergeCell ref="X54:Z54"/>
    <mergeCell ref="AA54:AD54"/>
    <mergeCell ref="AE54:AG54"/>
    <mergeCell ref="AO54:AQ54"/>
    <mergeCell ref="AR54:AU54"/>
    <mergeCell ref="AV54:AX54"/>
    <mergeCell ref="ET53:EV53"/>
    <mergeCell ref="EW53:EX54"/>
    <mergeCell ref="EY53:FC54"/>
    <mergeCell ref="FD53:FF53"/>
    <mergeCell ref="FG53:FJ53"/>
    <mergeCell ref="FK53:FM53"/>
    <mergeCell ref="ET54:EV54"/>
    <mergeCell ref="FD54:FF54"/>
    <mergeCell ref="FG54:FJ54"/>
    <mergeCell ref="FK54:FM54"/>
    <mergeCell ref="DY53:EB53"/>
    <mergeCell ref="EC53:EE53"/>
    <mergeCell ref="EF53:EG54"/>
    <mergeCell ref="EH53:EL54"/>
    <mergeCell ref="EM53:EO53"/>
    <mergeCell ref="EP53:ES53"/>
    <mergeCell ref="DY54:EB54"/>
    <mergeCell ref="EC54:EE54"/>
    <mergeCell ref="EM54:EO54"/>
    <mergeCell ref="EP54:ES54"/>
    <mergeCell ref="DE53:DG53"/>
    <mergeCell ref="DH53:DK53"/>
    <mergeCell ref="DL53:DN53"/>
    <mergeCell ref="DO53:DP54"/>
    <mergeCell ref="DQ53:DU54"/>
    <mergeCell ref="DV53:DX53"/>
    <mergeCell ref="DE54:DG54"/>
    <mergeCell ref="DH54:DK54"/>
    <mergeCell ref="DL54:DN54"/>
    <mergeCell ref="DV54:DX54"/>
    <mergeCell ref="CI53:CM54"/>
    <mergeCell ref="CN53:CP53"/>
    <mergeCell ref="CQ53:CT53"/>
    <mergeCell ref="CU53:CW53"/>
    <mergeCell ref="CX53:CY54"/>
    <mergeCell ref="CZ53:DD54"/>
    <mergeCell ref="CN54:CP54"/>
    <mergeCell ref="CQ54:CT54"/>
    <mergeCell ref="CU54:CW54"/>
    <mergeCell ref="BP53:BQ54"/>
    <mergeCell ref="BR53:BV54"/>
    <mergeCell ref="BW53:BY53"/>
    <mergeCell ref="BZ53:CC53"/>
    <mergeCell ref="CD53:CF53"/>
    <mergeCell ref="CG53:CH54"/>
    <mergeCell ref="BW54:BY54"/>
    <mergeCell ref="BZ54:CC54"/>
    <mergeCell ref="CD54:CF54"/>
    <mergeCell ref="AV53:AX53"/>
    <mergeCell ref="AY53:AZ54"/>
    <mergeCell ref="BA53:BE54"/>
    <mergeCell ref="BF53:BH53"/>
    <mergeCell ref="BI53:BL53"/>
    <mergeCell ref="BM53:BO53"/>
    <mergeCell ref="BF54:BH54"/>
    <mergeCell ref="BI54:BL54"/>
    <mergeCell ref="BM54:BO54"/>
    <mergeCell ref="AA53:AD53"/>
    <mergeCell ref="AE53:AG53"/>
    <mergeCell ref="AH53:AI54"/>
    <mergeCell ref="AJ53:AN54"/>
    <mergeCell ref="AO53:AQ53"/>
    <mergeCell ref="AR53:AU53"/>
    <mergeCell ref="FD52:FF52"/>
    <mergeCell ref="FG52:FJ52"/>
    <mergeCell ref="FK52:FM52"/>
    <mergeCell ref="B53:F54"/>
    <mergeCell ref="G53:I53"/>
    <mergeCell ref="J53:M53"/>
    <mergeCell ref="N53:P53"/>
    <mergeCell ref="Q53:R54"/>
    <mergeCell ref="S53:W54"/>
    <mergeCell ref="X53:Z53"/>
    <mergeCell ref="AE52:AG52"/>
    <mergeCell ref="AO52:AQ52"/>
    <mergeCell ref="AR52:AU52"/>
    <mergeCell ref="AV52:AX52"/>
    <mergeCell ref="BF52:BH52"/>
    <mergeCell ref="BI52:BL52"/>
    <mergeCell ref="EY51:FC52"/>
    <mergeCell ref="FD51:FF51"/>
    <mergeCell ref="FG51:FJ51"/>
    <mergeCell ref="FK51:FM51"/>
    <mergeCell ref="CU52:CW52"/>
    <mergeCell ref="DE52:DG52"/>
    <mergeCell ref="DH52:DK52"/>
    <mergeCell ref="BW51:BY51"/>
    <mergeCell ref="BZ51:CC51"/>
    <mergeCell ref="CD51:CF51"/>
    <mergeCell ref="FN51:FO52"/>
    <mergeCell ref="G52:I52"/>
    <mergeCell ref="J52:M52"/>
    <mergeCell ref="N52:P52"/>
    <mergeCell ref="X52:Z52"/>
    <mergeCell ref="AA52:AD52"/>
    <mergeCell ref="EF51:EG52"/>
    <mergeCell ref="EH51:EL52"/>
    <mergeCell ref="EM51:EO51"/>
    <mergeCell ref="EP51:ES51"/>
    <mergeCell ref="ET51:EV51"/>
    <mergeCell ref="EW51:EX52"/>
    <mergeCell ref="EM52:EO52"/>
    <mergeCell ref="EP52:ES52"/>
    <mergeCell ref="ET52:EV52"/>
    <mergeCell ref="DL51:DN51"/>
    <mergeCell ref="DO51:DP52"/>
    <mergeCell ref="DQ51:DU52"/>
    <mergeCell ref="DV51:DX51"/>
    <mergeCell ref="DY51:EB51"/>
    <mergeCell ref="EC51:EE51"/>
    <mergeCell ref="DL52:DN52"/>
    <mergeCell ref="DV52:DX52"/>
    <mergeCell ref="DY52:EB52"/>
    <mergeCell ref="EC52:EE52"/>
    <mergeCell ref="CQ51:CT51"/>
    <mergeCell ref="CU51:CW51"/>
    <mergeCell ref="CX51:CY52"/>
    <mergeCell ref="CZ51:DD52"/>
    <mergeCell ref="DE51:DG51"/>
    <mergeCell ref="DH51:DK51"/>
    <mergeCell ref="CQ52:CT52"/>
    <mergeCell ref="CG51:CH52"/>
    <mergeCell ref="CI51:CM52"/>
    <mergeCell ref="CN51:CP51"/>
    <mergeCell ref="BW52:BY52"/>
    <mergeCell ref="BZ52:CC52"/>
    <mergeCell ref="CD52:CF52"/>
    <mergeCell ref="CN52:CP52"/>
    <mergeCell ref="BA51:BE52"/>
    <mergeCell ref="BF51:BH51"/>
    <mergeCell ref="BI51:BL51"/>
    <mergeCell ref="BM51:BO51"/>
    <mergeCell ref="BP51:BQ52"/>
    <mergeCell ref="BR51:BV52"/>
    <mergeCell ref="BM52:BO52"/>
    <mergeCell ref="AH51:AI52"/>
    <mergeCell ref="AJ51:AN52"/>
    <mergeCell ref="AO51:AQ51"/>
    <mergeCell ref="AR51:AU51"/>
    <mergeCell ref="AV51:AX51"/>
    <mergeCell ref="AY51:AZ52"/>
    <mergeCell ref="FK50:FM50"/>
    <mergeCell ref="B51:F52"/>
    <mergeCell ref="G51:I51"/>
    <mergeCell ref="J51:M51"/>
    <mergeCell ref="N51:P51"/>
    <mergeCell ref="Q51:R52"/>
    <mergeCell ref="S51:W52"/>
    <mergeCell ref="X51:Z51"/>
    <mergeCell ref="AA51:AD51"/>
    <mergeCell ref="AE51:AG51"/>
    <mergeCell ref="FK49:FM49"/>
    <mergeCell ref="FN49:FO50"/>
    <mergeCell ref="G50:I50"/>
    <mergeCell ref="J50:M50"/>
    <mergeCell ref="N50:P50"/>
    <mergeCell ref="X50:Z50"/>
    <mergeCell ref="AA50:AD50"/>
    <mergeCell ref="AE50:AG50"/>
    <mergeCell ref="AO50:AQ50"/>
    <mergeCell ref="AR50:AU50"/>
    <mergeCell ref="EP49:ES49"/>
    <mergeCell ref="ET49:EV49"/>
    <mergeCell ref="EW49:EX50"/>
    <mergeCell ref="EY49:FC50"/>
    <mergeCell ref="FD49:FF49"/>
    <mergeCell ref="FG49:FJ49"/>
    <mergeCell ref="EP50:ES50"/>
    <mergeCell ref="ET50:EV50"/>
    <mergeCell ref="FD50:FF50"/>
    <mergeCell ref="FG50:FJ50"/>
    <mergeCell ref="DV49:DX49"/>
    <mergeCell ref="DY49:EB49"/>
    <mergeCell ref="EC49:EE49"/>
    <mergeCell ref="EF49:EG50"/>
    <mergeCell ref="EH49:EL50"/>
    <mergeCell ref="EM49:EO49"/>
    <mergeCell ref="DV50:DX50"/>
    <mergeCell ref="DY50:EB50"/>
    <mergeCell ref="EC50:EE50"/>
    <mergeCell ref="EM50:EO50"/>
    <mergeCell ref="CZ49:DD50"/>
    <mergeCell ref="DE49:DG49"/>
    <mergeCell ref="DH49:DK49"/>
    <mergeCell ref="DL49:DN49"/>
    <mergeCell ref="DO49:DP50"/>
    <mergeCell ref="DQ49:DU50"/>
    <mergeCell ref="DE50:DG50"/>
    <mergeCell ref="DH50:DK50"/>
    <mergeCell ref="DL50:DN50"/>
    <mergeCell ref="CG49:CH50"/>
    <mergeCell ref="CI49:CM50"/>
    <mergeCell ref="CN49:CP49"/>
    <mergeCell ref="CQ49:CT49"/>
    <mergeCell ref="CU49:CW49"/>
    <mergeCell ref="CX49:CY50"/>
    <mergeCell ref="CN50:CP50"/>
    <mergeCell ref="CQ50:CT50"/>
    <mergeCell ref="CU50:CW50"/>
    <mergeCell ref="BM49:BO49"/>
    <mergeCell ref="BP49:BQ50"/>
    <mergeCell ref="BR49:BV50"/>
    <mergeCell ref="BW49:BY49"/>
    <mergeCell ref="BZ49:CC49"/>
    <mergeCell ref="CD49:CF49"/>
    <mergeCell ref="BM50:BO50"/>
    <mergeCell ref="BW50:BY50"/>
    <mergeCell ref="BZ50:CC50"/>
    <mergeCell ref="CD50:CF50"/>
    <mergeCell ref="AR49:AU49"/>
    <mergeCell ref="AV49:AX49"/>
    <mergeCell ref="AY49:AZ50"/>
    <mergeCell ref="BA49:BE50"/>
    <mergeCell ref="BF49:BH49"/>
    <mergeCell ref="BI49:BL49"/>
    <mergeCell ref="AV50:AX50"/>
    <mergeCell ref="BF50:BH50"/>
    <mergeCell ref="BI50:BL50"/>
    <mergeCell ref="X49:Z49"/>
    <mergeCell ref="AA49:AD49"/>
    <mergeCell ref="AE49:AG49"/>
    <mergeCell ref="AH49:AI50"/>
    <mergeCell ref="AJ49:AN50"/>
    <mergeCell ref="AO49:AQ49"/>
    <mergeCell ref="B49:F50"/>
    <mergeCell ref="G49:I49"/>
    <mergeCell ref="J49:M49"/>
    <mergeCell ref="N49:P49"/>
    <mergeCell ref="Q49:R50"/>
    <mergeCell ref="S49:W50"/>
    <mergeCell ref="FN47:FO48"/>
    <mergeCell ref="G48:I48"/>
    <mergeCell ref="J48:M48"/>
    <mergeCell ref="N48:P48"/>
    <mergeCell ref="X48:Z48"/>
    <mergeCell ref="AA48:AD48"/>
    <mergeCell ref="AE48:AG48"/>
    <mergeCell ref="AO48:AQ48"/>
    <mergeCell ref="AR48:AU48"/>
    <mergeCell ref="AV48:AX48"/>
    <mergeCell ref="ET47:EV47"/>
    <mergeCell ref="EW47:EX48"/>
    <mergeCell ref="EY47:FC48"/>
    <mergeCell ref="FD47:FF47"/>
    <mergeCell ref="FG47:FJ47"/>
    <mergeCell ref="FK47:FM47"/>
    <mergeCell ref="ET48:EV48"/>
    <mergeCell ref="FD48:FF48"/>
    <mergeCell ref="FG48:FJ48"/>
    <mergeCell ref="FK48:FM48"/>
    <mergeCell ref="DY47:EB47"/>
    <mergeCell ref="EC47:EE47"/>
    <mergeCell ref="EF47:EG48"/>
    <mergeCell ref="EH47:EL48"/>
    <mergeCell ref="EM47:EO47"/>
    <mergeCell ref="EP47:ES47"/>
    <mergeCell ref="DY48:EB48"/>
    <mergeCell ref="EC48:EE48"/>
    <mergeCell ref="EM48:EO48"/>
    <mergeCell ref="EP48:ES48"/>
    <mergeCell ref="DE47:DG47"/>
    <mergeCell ref="DH47:DK47"/>
    <mergeCell ref="DL47:DN47"/>
    <mergeCell ref="DO47:DP48"/>
    <mergeCell ref="DQ47:DU48"/>
    <mergeCell ref="DV47:DX47"/>
    <mergeCell ref="DE48:DG48"/>
    <mergeCell ref="DH48:DK48"/>
    <mergeCell ref="DL48:DN48"/>
    <mergeCell ref="DV48:DX48"/>
    <mergeCell ref="CI47:CM48"/>
    <mergeCell ref="CN47:CP47"/>
    <mergeCell ref="CQ47:CT47"/>
    <mergeCell ref="CU47:CW47"/>
    <mergeCell ref="CX47:CY48"/>
    <mergeCell ref="CZ47:DD48"/>
    <mergeCell ref="CN48:CP48"/>
    <mergeCell ref="CQ48:CT48"/>
    <mergeCell ref="CU48:CW48"/>
    <mergeCell ref="BP47:BQ48"/>
    <mergeCell ref="BR47:BV48"/>
    <mergeCell ref="BW47:BY47"/>
    <mergeCell ref="BZ47:CC47"/>
    <mergeCell ref="CD47:CF47"/>
    <mergeCell ref="CG47:CH48"/>
    <mergeCell ref="BW48:BY48"/>
    <mergeCell ref="BZ48:CC48"/>
    <mergeCell ref="CD48:CF48"/>
    <mergeCell ref="AV47:AX47"/>
    <mergeCell ref="AY47:AZ48"/>
    <mergeCell ref="BA47:BE48"/>
    <mergeCell ref="BF47:BH47"/>
    <mergeCell ref="BI47:BL47"/>
    <mergeCell ref="BM47:BO47"/>
    <mergeCell ref="BF48:BH48"/>
    <mergeCell ref="BI48:BL48"/>
    <mergeCell ref="BM48:BO48"/>
    <mergeCell ref="AA47:AD47"/>
    <mergeCell ref="AE47:AG47"/>
    <mergeCell ref="AH47:AI48"/>
    <mergeCell ref="AJ47:AN48"/>
    <mergeCell ref="AO47:AQ47"/>
    <mergeCell ref="AR47:AU47"/>
    <mergeCell ref="FD46:FF46"/>
    <mergeCell ref="FG46:FJ46"/>
    <mergeCell ref="FK46:FM46"/>
    <mergeCell ref="B47:F48"/>
    <mergeCell ref="G47:I47"/>
    <mergeCell ref="J47:M47"/>
    <mergeCell ref="N47:P47"/>
    <mergeCell ref="Q47:R48"/>
    <mergeCell ref="S47:W48"/>
    <mergeCell ref="X47:Z47"/>
    <mergeCell ref="AE46:AG46"/>
    <mergeCell ref="AO46:AQ46"/>
    <mergeCell ref="AR46:AU46"/>
    <mergeCell ref="AV46:AX46"/>
    <mergeCell ref="BF46:BH46"/>
    <mergeCell ref="BI46:BL46"/>
    <mergeCell ref="EY45:FC46"/>
    <mergeCell ref="FD45:FF45"/>
    <mergeCell ref="FG45:FJ45"/>
    <mergeCell ref="FK45:FM45"/>
    <mergeCell ref="CU46:CW46"/>
    <mergeCell ref="DE46:DG46"/>
    <mergeCell ref="DH46:DK46"/>
    <mergeCell ref="BW45:BY45"/>
    <mergeCell ref="BZ45:CC45"/>
    <mergeCell ref="CD45:CF45"/>
    <mergeCell ref="FN45:FO46"/>
    <mergeCell ref="G46:I46"/>
    <mergeCell ref="J46:M46"/>
    <mergeCell ref="N46:P46"/>
    <mergeCell ref="X46:Z46"/>
    <mergeCell ref="AA46:AD46"/>
    <mergeCell ref="EF45:EG46"/>
    <mergeCell ref="EH45:EL46"/>
    <mergeCell ref="EM45:EO45"/>
    <mergeCell ref="EP45:ES45"/>
    <mergeCell ref="ET45:EV45"/>
    <mergeCell ref="EW45:EX46"/>
    <mergeCell ref="EM46:EO46"/>
    <mergeCell ref="EP46:ES46"/>
    <mergeCell ref="ET46:EV46"/>
    <mergeCell ref="DL45:DN45"/>
    <mergeCell ref="DO45:DP46"/>
    <mergeCell ref="DQ45:DU46"/>
    <mergeCell ref="DV45:DX45"/>
    <mergeCell ref="DY45:EB45"/>
    <mergeCell ref="EC45:EE45"/>
    <mergeCell ref="DL46:DN46"/>
    <mergeCell ref="DV46:DX46"/>
    <mergeCell ref="DY46:EB46"/>
    <mergeCell ref="EC46:EE46"/>
    <mergeCell ref="CQ45:CT45"/>
    <mergeCell ref="CU45:CW45"/>
    <mergeCell ref="CX45:CY46"/>
    <mergeCell ref="CZ45:DD46"/>
    <mergeCell ref="DE45:DG45"/>
    <mergeCell ref="DH45:DK45"/>
    <mergeCell ref="CQ46:CT46"/>
    <mergeCell ref="CG45:CH46"/>
    <mergeCell ref="CI45:CM46"/>
    <mergeCell ref="CN45:CP45"/>
    <mergeCell ref="BW46:BY46"/>
    <mergeCell ref="BZ46:CC46"/>
    <mergeCell ref="CD46:CF46"/>
    <mergeCell ref="CN46:CP46"/>
    <mergeCell ref="BA45:BE46"/>
    <mergeCell ref="BF45:BH45"/>
    <mergeCell ref="BI45:BL45"/>
    <mergeCell ref="BM45:BO45"/>
    <mergeCell ref="BP45:BQ46"/>
    <mergeCell ref="BR45:BV46"/>
    <mergeCell ref="BM46:BO46"/>
    <mergeCell ref="AH45:AI46"/>
    <mergeCell ref="AJ45:AN46"/>
    <mergeCell ref="AO45:AQ45"/>
    <mergeCell ref="AR45:AU45"/>
    <mergeCell ref="AV45:AX45"/>
    <mergeCell ref="AY45:AZ46"/>
    <mergeCell ref="FK44:FM44"/>
    <mergeCell ref="B45:F46"/>
    <mergeCell ref="G45:I45"/>
    <mergeCell ref="J45:M45"/>
    <mergeCell ref="N45:P45"/>
    <mergeCell ref="Q45:R46"/>
    <mergeCell ref="S45:W46"/>
    <mergeCell ref="X45:Z45"/>
    <mergeCell ref="AA45:AD45"/>
    <mergeCell ref="AE45:AG45"/>
    <mergeCell ref="FK43:FM43"/>
    <mergeCell ref="FN43:FO44"/>
    <mergeCell ref="G44:I44"/>
    <mergeCell ref="J44:M44"/>
    <mergeCell ref="N44:P44"/>
    <mergeCell ref="X44:Z44"/>
    <mergeCell ref="AA44:AD44"/>
    <mergeCell ref="AE44:AG44"/>
    <mergeCell ref="AO44:AQ44"/>
    <mergeCell ref="AR44:AU44"/>
    <mergeCell ref="EP43:ES43"/>
    <mergeCell ref="ET43:EV43"/>
    <mergeCell ref="EW43:EX44"/>
    <mergeCell ref="EY43:FC44"/>
    <mergeCell ref="FD43:FF43"/>
    <mergeCell ref="FG43:FJ43"/>
    <mergeCell ref="EP44:ES44"/>
    <mergeCell ref="ET44:EV44"/>
    <mergeCell ref="FD44:FF44"/>
    <mergeCell ref="FG44:FJ44"/>
    <mergeCell ref="DV43:DX43"/>
    <mergeCell ref="DY43:EB43"/>
    <mergeCell ref="EC43:EE43"/>
    <mergeCell ref="EF43:EG44"/>
    <mergeCell ref="EH43:EL44"/>
    <mergeCell ref="EM43:EO43"/>
    <mergeCell ref="DV44:DX44"/>
    <mergeCell ref="DY44:EB44"/>
    <mergeCell ref="EC44:EE44"/>
    <mergeCell ref="EM44:EO44"/>
    <mergeCell ref="CZ43:DD44"/>
    <mergeCell ref="DE43:DG43"/>
    <mergeCell ref="DH43:DK43"/>
    <mergeCell ref="DL43:DN43"/>
    <mergeCell ref="DO43:DP44"/>
    <mergeCell ref="DQ43:DU44"/>
    <mergeCell ref="DE44:DG44"/>
    <mergeCell ref="DH44:DK44"/>
    <mergeCell ref="DL44:DN44"/>
    <mergeCell ref="CG43:CH44"/>
    <mergeCell ref="CI43:CM44"/>
    <mergeCell ref="CN43:CP43"/>
    <mergeCell ref="CQ43:CT43"/>
    <mergeCell ref="CU43:CW43"/>
    <mergeCell ref="CX43:CY44"/>
    <mergeCell ref="CN44:CP44"/>
    <mergeCell ref="CQ44:CT44"/>
    <mergeCell ref="CU44:CW44"/>
    <mergeCell ref="BM43:BO43"/>
    <mergeCell ref="BP43:BQ44"/>
    <mergeCell ref="BR43:BV44"/>
    <mergeCell ref="BW43:BY43"/>
    <mergeCell ref="BZ43:CC43"/>
    <mergeCell ref="CD43:CF43"/>
    <mergeCell ref="BM44:BO44"/>
    <mergeCell ref="BW44:BY44"/>
    <mergeCell ref="BZ44:CC44"/>
    <mergeCell ref="CD44:CF44"/>
    <mergeCell ref="AR43:AU43"/>
    <mergeCell ref="AV43:AX43"/>
    <mergeCell ref="AY43:AZ44"/>
    <mergeCell ref="BA43:BE44"/>
    <mergeCell ref="BF43:BH43"/>
    <mergeCell ref="BI43:BL43"/>
    <mergeCell ref="AV44:AX44"/>
    <mergeCell ref="BF44:BH44"/>
    <mergeCell ref="BI44:BL44"/>
    <mergeCell ref="X43:Z43"/>
    <mergeCell ref="AA43:AD43"/>
    <mergeCell ref="AE43:AG43"/>
    <mergeCell ref="AH43:AI44"/>
    <mergeCell ref="AJ43:AN44"/>
    <mergeCell ref="AO43:AQ43"/>
    <mergeCell ref="B43:F44"/>
    <mergeCell ref="G43:I43"/>
    <mergeCell ref="J43:M43"/>
    <mergeCell ref="N43:P43"/>
    <mergeCell ref="Q43:R44"/>
    <mergeCell ref="S43:W44"/>
    <mergeCell ref="FN41:FO42"/>
    <mergeCell ref="G42:I42"/>
    <mergeCell ref="J42:M42"/>
    <mergeCell ref="N42:P42"/>
    <mergeCell ref="X42:Z42"/>
    <mergeCell ref="AA42:AD42"/>
    <mergeCell ref="AE42:AG42"/>
    <mergeCell ref="AO42:AQ42"/>
    <mergeCell ref="AR42:AU42"/>
    <mergeCell ref="AV42:AX42"/>
    <mergeCell ref="ET41:EV41"/>
    <mergeCell ref="EW41:EX42"/>
    <mergeCell ref="EY41:FC42"/>
    <mergeCell ref="FD41:FF41"/>
    <mergeCell ref="FG41:FJ41"/>
    <mergeCell ref="FK41:FM41"/>
    <mergeCell ref="ET42:EV42"/>
    <mergeCell ref="FD42:FF42"/>
    <mergeCell ref="FG42:FJ42"/>
    <mergeCell ref="FK42:FM42"/>
    <mergeCell ref="DY41:EB41"/>
    <mergeCell ref="EC41:EE41"/>
    <mergeCell ref="EF41:EG42"/>
    <mergeCell ref="EH41:EL42"/>
    <mergeCell ref="EM41:EO41"/>
    <mergeCell ref="EP41:ES41"/>
    <mergeCell ref="DY42:EB42"/>
    <mergeCell ref="EC42:EE42"/>
    <mergeCell ref="EM42:EO42"/>
    <mergeCell ref="EP42:ES42"/>
    <mergeCell ref="DE41:DG41"/>
    <mergeCell ref="DH41:DK41"/>
    <mergeCell ref="DL41:DN41"/>
    <mergeCell ref="DO41:DP42"/>
    <mergeCell ref="DQ41:DU42"/>
    <mergeCell ref="DV41:DX41"/>
    <mergeCell ref="DE42:DG42"/>
    <mergeCell ref="DH42:DK42"/>
    <mergeCell ref="DL42:DN42"/>
    <mergeCell ref="DV42:DX42"/>
    <mergeCell ref="CI41:CM42"/>
    <mergeCell ref="CN41:CP41"/>
    <mergeCell ref="CQ41:CT41"/>
    <mergeCell ref="CU41:CW41"/>
    <mergeCell ref="CX41:CY42"/>
    <mergeCell ref="CZ41:DD42"/>
    <mergeCell ref="CN42:CP42"/>
    <mergeCell ref="CQ42:CT42"/>
    <mergeCell ref="CU42:CW42"/>
    <mergeCell ref="BP41:BQ42"/>
    <mergeCell ref="BR41:BV42"/>
    <mergeCell ref="BW41:BY41"/>
    <mergeCell ref="BZ41:CC41"/>
    <mergeCell ref="CD41:CF41"/>
    <mergeCell ref="CG41:CH42"/>
    <mergeCell ref="BW42:BY42"/>
    <mergeCell ref="BZ42:CC42"/>
    <mergeCell ref="CD42:CF42"/>
    <mergeCell ref="AV41:AX41"/>
    <mergeCell ref="AY41:AZ42"/>
    <mergeCell ref="BA41:BE42"/>
    <mergeCell ref="BF41:BH41"/>
    <mergeCell ref="BI41:BL41"/>
    <mergeCell ref="BM41:BO41"/>
    <mergeCell ref="BF42:BH42"/>
    <mergeCell ref="BI42:BL42"/>
    <mergeCell ref="BM42:BO42"/>
    <mergeCell ref="AA41:AD41"/>
    <mergeCell ref="AE41:AG41"/>
    <mergeCell ref="AH41:AI42"/>
    <mergeCell ref="AJ41:AN42"/>
    <mergeCell ref="AO41:AQ41"/>
    <mergeCell ref="AR41:AU41"/>
    <mergeCell ref="FD40:FF40"/>
    <mergeCell ref="FG40:FJ40"/>
    <mergeCell ref="FK40:FM40"/>
    <mergeCell ref="B41:F42"/>
    <mergeCell ref="G41:I41"/>
    <mergeCell ref="J41:M41"/>
    <mergeCell ref="N41:P41"/>
    <mergeCell ref="Q41:R42"/>
    <mergeCell ref="S41:W42"/>
    <mergeCell ref="X41:Z41"/>
    <mergeCell ref="AE40:AG40"/>
    <mergeCell ref="AO40:AQ40"/>
    <mergeCell ref="AR40:AU40"/>
    <mergeCell ref="AV40:AX40"/>
    <mergeCell ref="BF40:BH40"/>
    <mergeCell ref="BI40:BL40"/>
    <mergeCell ref="EY39:FC40"/>
    <mergeCell ref="FD39:FF39"/>
    <mergeCell ref="FG39:FJ39"/>
    <mergeCell ref="FK39:FM39"/>
    <mergeCell ref="CU40:CW40"/>
    <mergeCell ref="DE40:DG40"/>
    <mergeCell ref="DH40:DK40"/>
    <mergeCell ref="BW39:BY39"/>
    <mergeCell ref="BZ39:CC39"/>
    <mergeCell ref="CD39:CF39"/>
    <mergeCell ref="FN39:FO40"/>
    <mergeCell ref="G40:I40"/>
    <mergeCell ref="J40:M40"/>
    <mergeCell ref="N40:P40"/>
    <mergeCell ref="X40:Z40"/>
    <mergeCell ref="AA40:AD40"/>
    <mergeCell ref="EF39:EG40"/>
    <mergeCell ref="EH39:EL40"/>
    <mergeCell ref="EM39:EO39"/>
    <mergeCell ref="EP39:ES39"/>
    <mergeCell ref="ET39:EV39"/>
    <mergeCell ref="EW39:EX40"/>
    <mergeCell ref="EM40:EO40"/>
    <mergeCell ref="EP40:ES40"/>
    <mergeCell ref="ET40:EV40"/>
    <mergeCell ref="DL39:DN39"/>
    <mergeCell ref="DO39:DP40"/>
    <mergeCell ref="DQ39:DU40"/>
    <mergeCell ref="DV39:DX39"/>
    <mergeCell ref="DY39:EB39"/>
    <mergeCell ref="EC39:EE39"/>
    <mergeCell ref="DL40:DN40"/>
    <mergeCell ref="DV40:DX40"/>
    <mergeCell ref="DY40:EB40"/>
    <mergeCell ref="EC40:EE40"/>
    <mergeCell ref="CQ39:CT39"/>
    <mergeCell ref="CU39:CW39"/>
    <mergeCell ref="CX39:CY40"/>
    <mergeCell ref="CZ39:DD40"/>
    <mergeCell ref="DE39:DG39"/>
    <mergeCell ref="DH39:DK39"/>
    <mergeCell ref="CQ40:CT40"/>
    <mergeCell ref="CG39:CH40"/>
    <mergeCell ref="CI39:CM40"/>
    <mergeCell ref="CN39:CP39"/>
    <mergeCell ref="BW40:BY40"/>
    <mergeCell ref="BZ40:CC40"/>
    <mergeCell ref="CD40:CF40"/>
    <mergeCell ref="CN40:CP40"/>
    <mergeCell ref="BA39:BE40"/>
    <mergeCell ref="BF39:BH39"/>
    <mergeCell ref="BI39:BL39"/>
    <mergeCell ref="BM39:BO39"/>
    <mergeCell ref="BP39:BQ40"/>
    <mergeCell ref="BR39:BV40"/>
    <mergeCell ref="BM40:BO40"/>
    <mergeCell ref="AH39:AI40"/>
    <mergeCell ref="AJ39:AN40"/>
    <mergeCell ref="AO39:AQ39"/>
    <mergeCell ref="AR39:AU39"/>
    <mergeCell ref="AV39:AX39"/>
    <mergeCell ref="AY39:AZ40"/>
    <mergeCell ref="FK38:FM38"/>
    <mergeCell ref="B39:F40"/>
    <mergeCell ref="G39:I39"/>
    <mergeCell ref="J39:M39"/>
    <mergeCell ref="N39:P39"/>
    <mergeCell ref="Q39:R40"/>
    <mergeCell ref="S39:W40"/>
    <mergeCell ref="X39:Z39"/>
    <mergeCell ref="AA39:AD39"/>
    <mergeCell ref="AE39:AG39"/>
    <mergeCell ref="FK37:FM37"/>
    <mergeCell ref="FN37:FO38"/>
    <mergeCell ref="G38:I38"/>
    <mergeCell ref="J38:M38"/>
    <mergeCell ref="N38:P38"/>
    <mergeCell ref="X38:Z38"/>
    <mergeCell ref="AA38:AD38"/>
    <mergeCell ref="AE38:AG38"/>
    <mergeCell ref="AO38:AQ38"/>
    <mergeCell ref="AR38:AU38"/>
    <mergeCell ref="EP37:ES37"/>
    <mergeCell ref="ET37:EV37"/>
    <mergeCell ref="EW37:EX38"/>
    <mergeCell ref="EY37:FC38"/>
    <mergeCell ref="FD37:FF37"/>
    <mergeCell ref="FG37:FJ37"/>
    <mergeCell ref="EP38:ES38"/>
    <mergeCell ref="ET38:EV38"/>
    <mergeCell ref="FD38:FF38"/>
    <mergeCell ref="FG38:FJ38"/>
    <mergeCell ref="DV37:DX37"/>
    <mergeCell ref="DY37:EB37"/>
    <mergeCell ref="EC37:EE37"/>
    <mergeCell ref="EF37:EG38"/>
    <mergeCell ref="EH37:EL38"/>
    <mergeCell ref="EM37:EO37"/>
    <mergeCell ref="DV38:DX38"/>
    <mergeCell ref="DY38:EB38"/>
    <mergeCell ref="EC38:EE38"/>
    <mergeCell ref="EM38:EO38"/>
    <mergeCell ref="CZ37:DD38"/>
    <mergeCell ref="DE37:DG37"/>
    <mergeCell ref="DH37:DK37"/>
    <mergeCell ref="DL37:DN37"/>
    <mergeCell ref="DO37:DP38"/>
    <mergeCell ref="DQ37:DU38"/>
    <mergeCell ref="DE38:DG38"/>
    <mergeCell ref="DH38:DK38"/>
    <mergeCell ref="DL38:DN38"/>
    <mergeCell ref="CG37:CH38"/>
    <mergeCell ref="CI37:CM38"/>
    <mergeCell ref="CN37:CP37"/>
    <mergeCell ref="CQ37:CT37"/>
    <mergeCell ref="CU37:CW37"/>
    <mergeCell ref="CX37:CY38"/>
    <mergeCell ref="CN38:CP38"/>
    <mergeCell ref="CQ38:CT38"/>
    <mergeCell ref="CU38:CW38"/>
    <mergeCell ref="BM37:BO37"/>
    <mergeCell ref="BP37:BQ38"/>
    <mergeCell ref="BR37:BV38"/>
    <mergeCell ref="BW37:BY37"/>
    <mergeCell ref="BZ37:CC37"/>
    <mergeCell ref="CD37:CF37"/>
    <mergeCell ref="BM38:BO38"/>
    <mergeCell ref="BW38:BY38"/>
    <mergeCell ref="BZ38:CC38"/>
    <mergeCell ref="CD38:CF38"/>
    <mergeCell ref="AR37:AU37"/>
    <mergeCell ref="AV37:AX37"/>
    <mergeCell ref="AY37:AZ38"/>
    <mergeCell ref="BA37:BE38"/>
    <mergeCell ref="BF37:BH37"/>
    <mergeCell ref="BI37:BL37"/>
    <mergeCell ref="AV38:AX38"/>
    <mergeCell ref="BF38:BH38"/>
    <mergeCell ref="BI38:BL38"/>
    <mergeCell ref="X37:Z37"/>
    <mergeCell ref="AA37:AD37"/>
    <mergeCell ref="AE37:AG37"/>
    <mergeCell ref="AH37:AI38"/>
    <mergeCell ref="AJ37:AN38"/>
    <mergeCell ref="AO37:AQ37"/>
    <mergeCell ref="B37:F38"/>
    <mergeCell ref="G37:I37"/>
    <mergeCell ref="J37:M37"/>
    <mergeCell ref="N37:P37"/>
    <mergeCell ref="Q37:R38"/>
    <mergeCell ref="S37:W38"/>
    <mergeCell ref="FN35:FO36"/>
    <mergeCell ref="G36:I36"/>
    <mergeCell ref="J36:M36"/>
    <mergeCell ref="N36:P36"/>
    <mergeCell ref="X36:Z36"/>
    <mergeCell ref="AA36:AD36"/>
    <mergeCell ref="AE36:AG36"/>
    <mergeCell ref="AO36:AQ36"/>
    <mergeCell ref="AR36:AU36"/>
    <mergeCell ref="AV36:AX36"/>
    <mergeCell ref="ET35:EV35"/>
    <mergeCell ref="EW35:EX36"/>
    <mergeCell ref="EY35:FC36"/>
    <mergeCell ref="FD35:FF35"/>
    <mergeCell ref="FG35:FJ35"/>
    <mergeCell ref="FK35:FM35"/>
    <mergeCell ref="ET36:EV36"/>
    <mergeCell ref="FD36:FF36"/>
    <mergeCell ref="FG36:FJ36"/>
    <mergeCell ref="FK36:FM36"/>
    <mergeCell ref="DY35:EB35"/>
    <mergeCell ref="EC35:EE35"/>
    <mergeCell ref="EF35:EG36"/>
    <mergeCell ref="EH35:EL36"/>
    <mergeCell ref="EM35:EO35"/>
    <mergeCell ref="EP35:ES35"/>
    <mergeCell ref="DY36:EB36"/>
    <mergeCell ref="EC36:EE36"/>
    <mergeCell ref="EM36:EO36"/>
    <mergeCell ref="EP36:ES36"/>
    <mergeCell ref="DE35:DG35"/>
    <mergeCell ref="DH35:DK35"/>
    <mergeCell ref="DL35:DN35"/>
    <mergeCell ref="DO35:DP36"/>
    <mergeCell ref="DQ35:DU36"/>
    <mergeCell ref="DV35:DX35"/>
    <mergeCell ref="DE36:DG36"/>
    <mergeCell ref="DH36:DK36"/>
    <mergeCell ref="DL36:DN36"/>
    <mergeCell ref="DV36:DX36"/>
    <mergeCell ref="CI35:CM36"/>
    <mergeCell ref="CN35:CP35"/>
    <mergeCell ref="CQ35:CT35"/>
    <mergeCell ref="CU35:CW35"/>
    <mergeCell ref="CX35:CY36"/>
    <mergeCell ref="CZ35:DD36"/>
    <mergeCell ref="CN36:CP36"/>
    <mergeCell ref="CQ36:CT36"/>
    <mergeCell ref="CU36:CW36"/>
    <mergeCell ref="BP35:BQ36"/>
    <mergeCell ref="BR35:BV36"/>
    <mergeCell ref="BW35:BY35"/>
    <mergeCell ref="BZ35:CC35"/>
    <mergeCell ref="CD35:CF35"/>
    <mergeCell ref="CG35:CH36"/>
    <mergeCell ref="BW36:BY36"/>
    <mergeCell ref="BZ36:CC36"/>
    <mergeCell ref="CD36:CF36"/>
    <mergeCell ref="AV35:AX35"/>
    <mergeCell ref="AY35:AZ36"/>
    <mergeCell ref="BA35:BE36"/>
    <mergeCell ref="BF35:BH35"/>
    <mergeCell ref="BI35:BL35"/>
    <mergeCell ref="BM35:BO35"/>
    <mergeCell ref="BF36:BH36"/>
    <mergeCell ref="BI36:BL36"/>
    <mergeCell ref="BM36:BO36"/>
    <mergeCell ref="AA35:AD35"/>
    <mergeCell ref="AE35:AG35"/>
    <mergeCell ref="AH35:AI36"/>
    <mergeCell ref="AJ35:AN36"/>
    <mergeCell ref="AO35:AQ35"/>
    <mergeCell ref="AR35:AU35"/>
    <mergeCell ref="FD34:FF34"/>
    <mergeCell ref="FG34:FJ34"/>
    <mergeCell ref="FK34:FM34"/>
    <mergeCell ref="B35:F36"/>
    <mergeCell ref="G35:I35"/>
    <mergeCell ref="J35:M35"/>
    <mergeCell ref="N35:P35"/>
    <mergeCell ref="Q35:R36"/>
    <mergeCell ref="S35:W36"/>
    <mergeCell ref="X35:Z35"/>
    <mergeCell ref="AE34:AG34"/>
    <mergeCell ref="AO34:AQ34"/>
    <mergeCell ref="AR34:AU34"/>
    <mergeCell ref="AV34:AX34"/>
    <mergeCell ref="BF34:BH34"/>
    <mergeCell ref="BI34:BL34"/>
    <mergeCell ref="EY33:FC34"/>
    <mergeCell ref="FD33:FF33"/>
    <mergeCell ref="FG33:FJ33"/>
    <mergeCell ref="FK33:FM33"/>
    <mergeCell ref="CU34:CW34"/>
    <mergeCell ref="DE34:DG34"/>
    <mergeCell ref="DH34:DK34"/>
    <mergeCell ref="BW33:BY33"/>
    <mergeCell ref="BZ33:CC33"/>
    <mergeCell ref="CD33:CF33"/>
    <mergeCell ref="FN33:FO34"/>
    <mergeCell ref="G34:I34"/>
    <mergeCell ref="J34:M34"/>
    <mergeCell ref="N34:P34"/>
    <mergeCell ref="X34:Z34"/>
    <mergeCell ref="AA34:AD34"/>
    <mergeCell ref="EF33:EG34"/>
    <mergeCell ref="EH33:EL34"/>
    <mergeCell ref="EM33:EO33"/>
    <mergeCell ref="EP33:ES33"/>
    <mergeCell ref="ET33:EV33"/>
    <mergeCell ref="EW33:EX34"/>
    <mergeCell ref="EM34:EO34"/>
    <mergeCell ref="EP34:ES34"/>
    <mergeCell ref="ET34:EV34"/>
    <mergeCell ref="DL33:DN33"/>
    <mergeCell ref="DO33:DP34"/>
    <mergeCell ref="DQ33:DU34"/>
    <mergeCell ref="DV33:DX33"/>
    <mergeCell ref="DY33:EB33"/>
    <mergeCell ref="EC33:EE33"/>
    <mergeCell ref="DL34:DN34"/>
    <mergeCell ref="DV34:DX34"/>
    <mergeCell ref="DY34:EB34"/>
    <mergeCell ref="EC34:EE34"/>
    <mergeCell ref="CQ33:CT33"/>
    <mergeCell ref="CU33:CW33"/>
    <mergeCell ref="CX33:CY34"/>
    <mergeCell ref="CZ33:DD34"/>
    <mergeCell ref="DE33:DG33"/>
    <mergeCell ref="DH33:DK33"/>
    <mergeCell ref="CQ34:CT34"/>
    <mergeCell ref="CG33:CH34"/>
    <mergeCell ref="CI33:CM34"/>
    <mergeCell ref="CN33:CP33"/>
    <mergeCell ref="BW34:BY34"/>
    <mergeCell ref="BZ34:CC34"/>
    <mergeCell ref="CD34:CF34"/>
    <mergeCell ref="CN34:CP34"/>
    <mergeCell ref="BA33:BE34"/>
    <mergeCell ref="BF33:BH33"/>
    <mergeCell ref="BI33:BL33"/>
    <mergeCell ref="BM33:BO33"/>
    <mergeCell ref="BP33:BQ34"/>
    <mergeCell ref="BR33:BV34"/>
    <mergeCell ref="BM34:BO34"/>
    <mergeCell ref="AH33:AI34"/>
    <mergeCell ref="AJ33:AN34"/>
    <mergeCell ref="AO33:AQ33"/>
    <mergeCell ref="AR33:AU33"/>
    <mergeCell ref="AV33:AX33"/>
    <mergeCell ref="AY33:AZ34"/>
    <mergeCell ref="FK32:FM32"/>
    <mergeCell ref="B33:F34"/>
    <mergeCell ref="G33:I33"/>
    <mergeCell ref="J33:M33"/>
    <mergeCell ref="N33:P33"/>
    <mergeCell ref="Q33:R34"/>
    <mergeCell ref="S33:W34"/>
    <mergeCell ref="X33:Z33"/>
    <mergeCell ref="AA33:AD33"/>
    <mergeCell ref="AE33:AG33"/>
    <mergeCell ref="FK31:FM31"/>
    <mergeCell ref="FN31:FO32"/>
    <mergeCell ref="G32:I32"/>
    <mergeCell ref="J32:M32"/>
    <mergeCell ref="N32:P32"/>
    <mergeCell ref="X32:Z32"/>
    <mergeCell ref="AA32:AD32"/>
    <mergeCell ref="AE32:AG32"/>
    <mergeCell ref="AO32:AQ32"/>
    <mergeCell ref="AR32:AU32"/>
    <mergeCell ref="EP31:ES31"/>
    <mergeCell ref="ET31:EV31"/>
    <mergeCell ref="EW31:EX32"/>
    <mergeCell ref="EY31:FC32"/>
    <mergeCell ref="FD31:FF31"/>
    <mergeCell ref="FG31:FJ31"/>
    <mergeCell ref="EP32:ES32"/>
    <mergeCell ref="ET32:EV32"/>
    <mergeCell ref="FD32:FF32"/>
    <mergeCell ref="FG32:FJ32"/>
    <mergeCell ref="DV31:DX31"/>
    <mergeCell ref="DY31:EB31"/>
    <mergeCell ref="EC31:EE31"/>
    <mergeCell ref="EF31:EG32"/>
    <mergeCell ref="EH31:EL32"/>
    <mergeCell ref="EM31:EO31"/>
    <mergeCell ref="DV32:DX32"/>
    <mergeCell ref="DY32:EB32"/>
    <mergeCell ref="EC32:EE32"/>
    <mergeCell ref="EM32:EO32"/>
    <mergeCell ref="CZ31:DD32"/>
    <mergeCell ref="DE31:DG31"/>
    <mergeCell ref="DH31:DK31"/>
    <mergeCell ref="DL31:DN31"/>
    <mergeCell ref="DO31:DP32"/>
    <mergeCell ref="DQ31:DU32"/>
    <mergeCell ref="DE32:DG32"/>
    <mergeCell ref="DH32:DK32"/>
    <mergeCell ref="DL32:DN32"/>
    <mergeCell ref="CG31:CH32"/>
    <mergeCell ref="CI31:CM32"/>
    <mergeCell ref="CN31:CP31"/>
    <mergeCell ref="CQ31:CT31"/>
    <mergeCell ref="CU31:CW31"/>
    <mergeCell ref="CX31:CY32"/>
    <mergeCell ref="CN32:CP32"/>
    <mergeCell ref="CQ32:CT32"/>
    <mergeCell ref="CU32:CW32"/>
    <mergeCell ref="BM31:BO31"/>
    <mergeCell ref="BP31:BQ32"/>
    <mergeCell ref="BR31:BV32"/>
    <mergeCell ref="BW31:BY31"/>
    <mergeCell ref="BZ31:CC31"/>
    <mergeCell ref="CD31:CF31"/>
    <mergeCell ref="BM32:BO32"/>
    <mergeCell ref="BW32:BY32"/>
    <mergeCell ref="BZ32:CC32"/>
    <mergeCell ref="CD32:CF32"/>
    <mergeCell ref="AR31:AU31"/>
    <mergeCell ref="AV31:AX31"/>
    <mergeCell ref="AY31:AZ32"/>
    <mergeCell ref="BA31:BE32"/>
    <mergeCell ref="BF31:BH31"/>
    <mergeCell ref="BI31:BL31"/>
    <mergeCell ref="AV32:AX32"/>
    <mergeCell ref="BF32:BH32"/>
    <mergeCell ref="BI32:BL32"/>
    <mergeCell ref="X31:Z31"/>
    <mergeCell ref="AA31:AD31"/>
    <mergeCell ref="AE31:AG31"/>
    <mergeCell ref="AH31:AI32"/>
    <mergeCell ref="AJ31:AN32"/>
    <mergeCell ref="AO31:AQ31"/>
    <mergeCell ref="B31:F32"/>
    <mergeCell ref="G31:I31"/>
    <mergeCell ref="J31:M31"/>
    <mergeCell ref="N31:P31"/>
    <mergeCell ref="Q31:R32"/>
    <mergeCell ref="S31:W32"/>
    <mergeCell ref="FN29:FO30"/>
    <mergeCell ref="G30:I30"/>
    <mergeCell ref="J30:M30"/>
    <mergeCell ref="N30:P30"/>
    <mergeCell ref="X30:Z30"/>
    <mergeCell ref="AA30:AD30"/>
    <mergeCell ref="AE30:AG30"/>
    <mergeCell ref="AO30:AQ30"/>
    <mergeCell ref="AR30:AU30"/>
    <mergeCell ref="AV30:AX30"/>
    <mergeCell ref="ET29:EV29"/>
    <mergeCell ref="EW29:EX30"/>
    <mergeCell ref="EY29:FC30"/>
    <mergeCell ref="FD29:FF29"/>
    <mergeCell ref="FG29:FJ29"/>
    <mergeCell ref="FK29:FM29"/>
    <mergeCell ref="ET30:EV30"/>
    <mergeCell ref="FD30:FF30"/>
    <mergeCell ref="FG30:FJ30"/>
    <mergeCell ref="FK30:FM30"/>
    <mergeCell ref="DY29:EB29"/>
    <mergeCell ref="EC29:EE29"/>
    <mergeCell ref="EF29:EG30"/>
    <mergeCell ref="EH29:EL30"/>
    <mergeCell ref="EM29:EO29"/>
    <mergeCell ref="EP29:ES29"/>
    <mergeCell ref="DY30:EB30"/>
    <mergeCell ref="EC30:EE30"/>
    <mergeCell ref="EM30:EO30"/>
    <mergeCell ref="EP30:ES30"/>
    <mergeCell ref="DE29:DG29"/>
    <mergeCell ref="DH29:DK29"/>
    <mergeCell ref="DL29:DN29"/>
    <mergeCell ref="DO29:DP30"/>
    <mergeCell ref="DQ29:DU30"/>
    <mergeCell ref="DV29:DX29"/>
    <mergeCell ref="DE30:DG30"/>
    <mergeCell ref="DH30:DK30"/>
    <mergeCell ref="DL30:DN30"/>
    <mergeCell ref="DV30:DX30"/>
    <mergeCell ref="CI29:CM30"/>
    <mergeCell ref="CN29:CP29"/>
    <mergeCell ref="CQ29:CT29"/>
    <mergeCell ref="CU29:CW29"/>
    <mergeCell ref="CX29:CY30"/>
    <mergeCell ref="CZ29:DD30"/>
    <mergeCell ref="CN30:CP30"/>
    <mergeCell ref="CQ30:CT30"/>
    <mergeCell ref="CU30:CW30"/>
    <mergeCell ref="BP29:BQ30"/>
    <mergeCell ref="BR29:BV30"/>
    <mergeCell ref="BW29:BY29"/>
    <mergeCell ref="BZ29:CC29"/>
    <mergeCell ref="CD29:CF29"/>
    <mergeCell ref="CG29:CH30"/>
    <mergeCell ref="BW30:BY30"/>
    <mergeCell ref="BZ30:CC30"/>
    <mergeCell ref="CD30:CF30"/>
    <mergeCell ref="AV29:AX29"/>
    <mergeCell ref="AY29:AZ30"/>
    <mergeCell ref="BA29:BE30"/>
    <mergeCell ref="BF29:BH29"/>
    <mergeCell ref="BI29:BL29"/>
    <mergeCell ref="BM29:BO29"/>
    <mergeCell ref="BF30:BH30"/>
    <mergeCell ref="BI30:BL30"/>
    <mergeCell ref="BM30:BO30"/>
    <mergeCell ref="AA29:AD29"/>
    <mergeCell ref="AE29:AG29"/>
    <mergeCell ref="AH29:AI30"/>
    <mergeCell ref="AJ29:AN30"/>
    <mergeCell ref="AO29:AQ29"/>
    <mergeCell ref="AR29:AU29"/>
    <mergeCell ref="FD28:FF28"/>
    <mergeCell ref="FG28:FJ28"/>
    <mergeCell ref="FK28:FM28"/>
    <mergeCell ref="B29:F30"/>
    <mergeCell ref="G29:I29"/>
    <mergeCell ref="J29:M29"/>
    <mergeCell ref="N29:P29"/>
    <mergeCell ref="Q29:R30"/>
    <mergeCell ref="S29:W30"/>
    <mergeCell ref="X29:Z29"/>
    <mergeCell ref="AE28:AG28"/>
    <mergeCell ref="AO28:AQ28"/>
    <mergeCell ref="AR28:AU28"/>
    <mergeCell ref="AV28:AX28"/>
    <mergeCell ref="BF28:BH28"/>
    <mergeCell ref="BI28:BL28"/>
    <mergeCell ref="EY27:FC28"/>
    <mergeCell ref="FD27:FF27"/>
    <mergeCell ref="FG27:FJ27"/>
    <mergeCell ref="FK27:FM27"/>
    <mergeCell ref="CU28:CW28"/>
    <mergeCell ref="DE28:DG28"/>
    <mergeCell ref="DH28:DK28"/>
    <mergeCell ref="BW27:BY27"/>
    <mergeCell ref="BZ27:CC27"/>
    <mergeCell ref="CD27:CF27"/>
    <mergeCell ref="FN27:FO28"/>
    <mergeCell ref="G28:I28"/>
    <mergeCell ref="J28:M28"/>
    <mergeCell ref="N28:P28"/>
    <mergeCell ref="X28:Z28"/>
    <mergeCell ref="AA28:AD28"/>
    <mergeCell ref="EF27:EG28"/>
    <mergeCell ref="EH27:EL28"/>
    <mergeCell ref="EM27:EO27"/>
    <mergeCell ref="EP27:ES27"/>
    <mergeCell ref="ET27:EV27"/>
    <mergeCell ref="EW27:EX28"/>
    <mergeCell ref="EM28:EO28"/>
    <mergeCell ref="EP28:ES28"/>
    <mergeCell ref="ET28:EV28"/>
    <mergeCell ref="DL27:DN27"/>
    <mergeCell ref="DO27:DP28"/>
    <mergeCell ref="DQ27:DU28"/>
    <mergeCell ref="DV27:DX27"/>
    <mergeCell ref="DY27:EB27"/>
    <mergeCell ref="EC27:EE27"/>
    <mergeCell ref="DL28:DN28"/>
    <mergeCell ref="DV28:DX28"/>
    <mergeCell ref="DY28:EB28"/>
    <mergeCell ref="EC28:EE28"/>
    <mergeCell ref="CQ27:CT27"/>
    <mergeCell ref="CU27:CW27"/>
    <mergeCell ref="CX27:CY28"/>
    <mergeCell ref="CZ27:DD28"/>
    <mergeCell ref="DE27:DG27"/>
    <mergeCell ref="DH27:DK27"/>
    <mergeCell ref="CQ28:CT28"/>
    <mergeCell ref="CG27:CH28"/>
    <mergeCell ref="CI27:CM28"/>
    <mergeCell ref="CN27:CP27"/>
    <mergeCell ref="BW28:BY28"/>
    <mergeCell ref="BZ28:CC28"/>
    <mergeCell ref="CD28:CF28"/>
    <mergeCell ref="CN28:CP28"/>
    <mergeCell ref="BA27:BE28"/>
    <mergeCell ref="BF27:BH27"/>
    <mergeCell ref="BI27:BL27"/>
    <mergeCell ref="BM27:BO27"/>
    <mergeCell ref="BP27:BQ28"/>
    <mergeCell ref="BR27:BV28"/>
    <mergeCell ref="BM28:BO28"/>
    <mergeCell ref="AH27:AI28"/>
    <mergeCell ref="AJ27:AN28"/>
    <mergeCell ref="AO27:AQ27"/>
    <mergeCell ref="AR27:AU27"/>
    <mergeCell ref="AV27:AX27"/>
    <mergeCell ref="AY27:AZ28"/>
    <mergeCell ref="FK26:FM26"/>
    <mergeCell ref="B27:F28"/>
    <mergeCell ref="G27:I27"/>
    <mergeCell ref="J27:M27"/>
    <mergeCell ref="N27:P27"/>
    <mergeCell ref="Q27:R28"/>
    <mergeCell ref="S27:W28"/>
    <mergeCell ref="X27:Z27"/>
    <mergeCell ref="AA27:AD27"/>
    <mergeCell ref="AE27:AG27"/>
    <mergeCell ref="FK25:FM25"/>
    <mergeCell ref="FN25:FO26"/>
    <mergeCell ref="G26:I26"/>
    <mergeCell ref="J26:M26"/>
    <mergeCell ref="N26:P26"/>
    <mergeCell ref="X26:Z26"/>
    <mergeCell ref="AA26:AD26"/>
    <mergeCell ref="AE26:AG26"/>
    <mergeCell ref="AO26:AQ26"/>
    <mergeCell ref="AR26:AU26"/>
    <mergeCell ref="EP25:ES25"/>
    <mergeCell ref="ET25:EV25"/>
    <mergeCell ref="EW25:EX26"/>
    <mergeCell ref="EY25:FC26"/>
    <mergeCell ref="FD25:FF25"/>
    <mergeCell ref="FG25:FJ25"/>
    <mergeCell ref="EP26:ES26"/>
    <mergeCell ref="ET26:EV26"/>
    <mergeCell ref="FD26:FF26"/>
    <mergeCell ref="FG26:FJ26"/>
    <mergeCell ref="DV25:DX25"/>
    <mergeCell ref="DY25:EB25"/>
    <mergeCell ref="EC25:EE25"/>
    <mergeCell ref="EF25:EG26"/>
    <mergeCell ref="EH25:EL26"/>
    <mergeCell ref="EM25:EO25"/>
    <mergeCell ref="DV26:DX26"/>
    <mergeCell ref="DY26:EB26"/>
    <mergeCell ref="EC26:EE26"/>
    <mergeCell ref="EM26:EO26"/>
    <mergeCell ref="CZ25:DD26"/>
    <mergeCell ref="DE25:DG25"/>
    <mergeCell ref="DH25:DK25"/>
    <mergeCell ref="DL25:DN25"/>
    <mergeCell ref="DO25:DP26"/>
    <mergeCell ref="DQ25:DU26"/>
    <mergeCell ref="DE26:DG26"/>
    <mergeCell ref="DH26:DK26"/>
    <mergeCell ref="DL26:DN26"/>
    <mergeCell ref="CG25:CH26"/>
    <mergeCell ref="CI25:CM26"/>
    <mergeCell ref="CN25:CP25"/>
    <mergeCell ref="CQ25:CT25"/>
    <mergeCell ref="CU25:CW25"/>
    <mergeCell ref="CX25:CY26"/>
    <mergeCell ref="CN26:CP26"/>
    <mergeCell ref="CQ26:CT26"/>
    <mergeCell ref="CU26:CW26"/>
    <mergeCell ref="BM25:BO25"/>
    <mergeCell ref="BP25:BQ26"/>
    <mergeCell ref="BR25:BV26"/>
    <mergeCell ref="BW25:BY25"/>
    <mergeCell ref="BZ25:CC25"/>
    <mergeCell ref="CD25:CF25"/>
    <mergeCell ref="BM26:BO26"/>
    <mergeCell ref="BW26:BY26"/>
    <mergeCell ref="BZ26:CC26"/>
    <mergeCell ref="CD26:CF26"/>
    <mergeCell ref="AR25:AU25"/>
    <mergeCell ref="AV25:AX25"/>
    <mergeCell ref="AY25:AZ26"/>
    <mergeCell ref="BA25:BE26"/>
    <mergeCell ref="BF25:BH25"/>
    <mergeCell ref="BI25:BL25"/>
    <mergeCell ref="AV26:AX26"/>
    <mergeCell ref="BF26:BH26"/>
    <mergeCell ref="BI26:BL26"/>
    <mergeCell ref="X25:Z25"/>
    <mergeCell ref="AA25:AD25"/>
    <mergeCell ref="AE25:AG25"/>
    <mergeCell ref="AH25:AI26"/>
    <mergeCell ref="AJ25:AN26"/>
    <mergeCell ref="AO25:AQ25"/>
    <mergeCell ref="B25:F26"/>
    <mergeCell ref="G25:I25"/>
    <mergeCell ref="J25:M25"/>
    <mergeCell ref="N25:P25"/>
    <mergeCell ref="Q25:R26"/>
    <mergeCell ref="S25:W26"/>
    <mergeCell ref="FN23:FO24"/>
    <mergeCell ref="G24:I24"/>
    <mergeCell ref="J24:M24"/>
    <mergeCell ref="N24:P24"/>
    <mergeCell ref="X24:Z24"/>
    <mergeCell ref="AA24:AD24"/>
    <mergeCell ref="AE24:AG24"/>
    <mergeCell ref="AO24:AQ24"/>
    <mergeCell ref="AR24:AU24"/>
    <mergeCell ref="AV24:AX24"/>
    <mergeCell ref="ET23:EV23"/>
    <mergeCell ref="EW23:EX24"/>
    <mergeCell ref="EY23:FC24"/>
    <mergeCell ref="FD23:FF23"/>
    <mergeCell ref="FG23:FJ23"/>
    <mergeCell ref="FK23:FM23"/>
    <mergeCell ref="ET24:EV24"/>
    <mergeCell ref="FD24:FF24"/>
    <mergeCell ref="FG24:FJ24"/>
    <mergeCell ref="FK24:FM24"/>
    <mergeCell ref="DY23:EB23"/>
    <mergeCell ref="EC23:EE23"/>
    <mergeCell ref="EF23:EG24"/>
    <mergeCell ref="EH23:EL24"/>
    <mergeCell ref="EM23:EO23"/>
    <mergeCell ref="EP23:ES23"/>
    <mergeCell ref="DY24:EB24"/>
    <mergeCell ref="EC24:EE24"/>
    <mergeCell ref="EM24:EO24"/>
    <mergeCell ref="EP24:ES24"/>
    <mergeCell ref="DE23:DG23"/>
    <mergeCell ref="DH23:DK23"/>
    <mergeCell ref="DL23:DN23"/>
    <mergeCell ref="DO23:DP24"/>
    <mergeCell ref="DQ23:DU24"/>
    <mergeCell ref="DV23:DX23"/>
    <mergeCell ref="DE24:DG24"/>
    <mergeCell ref="DH24:DK24"/>
    <mergeCell ref="DL24:DN24"/>
    <mergeCell ref="DV24:DX24"/>
    <mergeCell ref="CI23:CM24"/>
    <mergeCell ref="CN23:CP23"/>
    <mergeCell ref="CQ23:CT23"/>
    <mergeCell ref="CU23:CW23"/>
    <mergeCell ref="CX23:CY24"/>
    <mergeCell ref="CZ23:DD24"/>
    <mergeCell ref="CN24:CP24"/>
    <mergeCell ref="CQ24:CT24"/>
    <mergeCell ref="CU24:CW24"/>
    <mergeCell ref="BP23:BQ24"/>
    <mergeCell ref="BR23:BV24"/>
    <mergeCell ref="BW23:BY23"/>
    <mergeCell ref="BZ23:CC23"/>
    <mergeCell ref="CD23:CF23"/>
    <mergeCell ref="CG23:CH24"/>
    <mergeCell ref="BW24:BY24"/>
    <mergeCell ref="BZ24:CC24"/>
    <mergeCell ref="CD24:CF24"/>
    <mergeCell ref="AV23:AX23"/>
    <mergeCell ref="AY23:AZ24"/>
    <mergeCell ref="BA23:BE24"/>
    <mergeCell ref="BF23:BH23"/>
    <mergeCell ref="BI23:BL23"/>
    <mergeCell ref="BM23:BO23"/>
    <mergeCell ref="BF24:BH24"/>
    <mergeCell ref="BI24:BL24"/>
    <mergeCell ref="BM24:BO24"/>
    <mergeCell ref="AA23:AD23"/>
    <mergeCell ref="AE23:AG23"/>
    <mergeCell ref="AH23:AI24"/>
    <mergeCell ref="AJ23:AN24"/>
    <mergeCell ref="AO23:AQ23"/>
    <mergeCell ref="AR23:AU23"/>
    <mergeCell ref="FD22:FF22"/>
    <mergeCell ref="FG22:FJ22"/>
    <mergeCell ref="FK22:FM22"/>
    <mergeCell ref="B23:F24"/>
    <mergeCell ref="G23:I23"/>
    <mergeCell ref="J23:M23"/>
    <mergeCell ref="N23:P23"/>
    <mergeCell ref="Q23:R24"/>
    <mergeCell ref="S23:W24"/>
    <mergeCell ref="X23:Z23"/>
    <mergeCell ref="AE22:AG22"/>
    <mergeCell ref="AO22:AQ22"/>
    <mergeCell ref="AR22:AU22"/>
    <mergeCell ref="AV22:AX22"/>
    <mergeCell ref="BF22:BH22"/>
    <mergeCell ref="BI22:BL22"/>
    <mergeCell ref="EY21:FC22"/>
    <mergeCell ref="FD21:FF21"/>
    <mergeCell ref="FG21:FJ21"/>
    <mergeCell ref="FK21:FM21"/>
    <mergeCell ref="CU22:CW22"/>
    <mergeCell ref="DE22:DG22"/>
    <mergeCell ref="DH22:DK22"/>
    <mergeCell ref="BW21:BY21"/>
    <mergeCell ref="BZ21:CC21"/>
    <mergeCell ref="CD21:CF21"/>
    <mergeCell ref="FN21:FO22"/>
    <mergeCell ref="G22:I22"/>
    <mergeCell ref="J22:M22"/>
    <mergeCell ref="N22:P22"/>
    <mergeCell ref="X22:Z22"/>
    <mergeCell ref="AA22:AD22"/>
    <mergeCell ref="EF21:EG22"/>
    <mergeCell ref="EH21:EL22"/>
    <mergeCell ref="EM21:EO21"/>
    <mergeCell ref="EP21:ES21"/>
    <mergeCell ref="ET21:EV21"/>
    <mergeCell ref="EW21:EX22"/>
    <mergeCell ref="EM22:EO22"/>
    <mergeCell ref="EP22:ES22"/>
    <mergeCell ref="ET22:EV22"/>
    <mergeCell ref="DL21:DN21"/>
    <mergeCell ref="DO21:DP22"/>
    <mergeCell ref="DQ21:DU22"/>
    <mergeCell ref="DV21:DX21"/>
    <mergeCell ref="DY21:EB21"/>
    <mergeCell ref="EC21:EE21"/>
    <mergeCell ref="DL22:DN22"/>
    <mergeCell ref="DV22:DX22"/>
    <mergeCell ref="DY22:EB22"/>
    <mergeCell ref="EC22:EE22"/>
    <mergeCell ref="CQ21:CT21"/>
    <mergeCell ref="CU21:CW21"/>
    <mergeCell ref="CX21:CY22"/>
    <mergeCell ref="CZ21:DD22"/>
    <mergeCell ref="DE21:DG21"/>
    <mergeCell ref="DH21:DK21"/>
    <mergeCell ref="CQ22:CT22"/>
    <mergeCell ref="CG21:CH22"/>
    <mergeCell ref="CI21:CM22"/>
    <mergeCell ref="CN21:CP21"/>
    <mergeCell ref="BW22:BY22"/>
    <mergeCell ref="BZ22:CC22"/>
    <mergeCell ref="CD22:CF22"/>
    <mergeCell ref="CN22:CP22"/>
    <mergeCell ref="BA21:BE22"/>
    <mergeCell ref="BF21:BH21"/>
    <mergeCell ref="BI21:BL21"/>
    <mergeCell ref="BM21:BO21"/>
    <mergeCell ref="BP21:BQ22"/>
    <mergeCell ref="BR21:BV22"/>
    <mergeCell ref="BM22:BO22"/>
    <mergeCell ref="AH21:AI22"/>
    <mergeCell ref="AJ21:AN22"/>
    <mergeCell ref="AO21:AQ21"/>
    <mergeCell ref="AR21:AU21"/>
    <mergeCell ref="AV21:AX21"/>
    <mergeCell ref="AY21:AZ22"/>
    <mergeCell ref="FK20:FM20"/>
    <mergeCell ref="B21:F22"/>
    <mergeCell ref="G21:I21"/>
    <mergeCell ref="J21:M21"/>
    <mergeCell ref="N21:P21"/>
    <mergeCell ref="Q21:R22"/>
    <mergeCell ref="S21:W22"/>
    <mergeCell ref="X21:Z21"/>
    <mergeCell ref="AA21:AD21"/>
    <mergeCell ref="AE21:AG21"/>
    <mergeCell ref="FK19:FM19"/>
    <mergeCell ref="FN19:FO20"/>
    <mergeCell ref="G20:I20"/>
    <mergeCell ref="J20:M20"/>
    <mergeCell ref="N20:P20"/>
    <mergeCell ref="X20:Z20"/>
    <mergeCell ref="AA20:AD20"/>
    <mergeCell ref="AE20:AG20"/>
    <mergeCell ref="AO20:AQ20"/>
    <mergeCell ref="AR20:AU20"/>
    <mergeCell ref="EP19:ES19"/>
    <mergeCell ref="ET19:EV19"/>
    <mergeCell ref="EW19:EX20"/>
    <mergeCell ref="EY19:FC20"/>
    <mergeCell ref="FD19:FF19"/>
    <mergeCell ref="FG19:FJ19"/>
    <mergeCell ref="EP20:ES20"/>
    <mergeCell ref="ET20:EV20"/>
    <mergeCell ref="FD20:FF20"/>
    <mergeCell ref="FG20:FJ20"/>
    <mergeCell ref="DV19:DX19"/>
    <mergeCell ref="DY19:EB19"/>
    <mergeCell ref="EC19:EE19"/>
    <mergeCell ref="EF19:EG20"/>
    <mergeCell ref="EH19:EL20"/>
    <mergeCell ref="EM19:EO19"/>
    <mergeCell ref="DV20:DX20"/>
    <mergeCell ref="DY20:EB20"/>
    <mergeCell ref="EC20:EE20"/>
    <mergeCell ref="EM20:EO20"/>
    <mergeCell ref="CZ19:DD20"/>
    <mergeCell ref="DE19:DG19"/>
    <mergeCell ref="DH19:DK19"/>
    <mergeCell ref="DL19:DN19"/>
    <mergeCell ref="DO19:DP20"/>
    <mergeCell ref="DQ19:DU20"/>
    <mergeCell ref="DE20:DG20"/>
    <mergeCell ref="DH20:DK20"/>
    <mergeCell ref="DL20:DN20"/>
    <mergeCell ref="CG19:CH20"/>
    <mergeCell ref="CI19:CM20"/>
    <mergeCell ref="CN19:CP19"/>
    <mergeCell ref="CQ19:CT19"/>
    <mergeCell ref="CU19:CW19"/>
    <mergeCell ref="CX19:CY20"/>
    <mergeCell ref="CN20:CP20"/>
    <mergeCell ref="CQ20:CT20"/>
    <mergeCell ref="CU20:CW20"/>
    <mergeCell ref="BM19:BO19"/>
    <mergeCell ref="BP19:BQ20"/>
    <mergeCell ref="BR19:BV20"/>
    <mergeCell ref="BW19:BY19"/>
    <mergeCell ref="BZ19:CC19"/>
    <mergeCell ref="CD19:CF19"/>
    <mergeCell ref="BM20:BO20"/>
    <mergeCell ref="BW20:BY20"/>
    <mergeCell ref="BZ20:CC20"/>
    <mergeCell ref="CD20:CF20"/>
    <mergeCell ref="AR19:AU19"/>
    <mergeCell ref="AV19:AX19"/>
    <mergeCell ref="AY19:AZ20"/>
    <mergeCell ref="BA19:BE20"/>
    <mergeCell ref="BF19:BH19"/>
    <mergeCell ref="BI19:BL19"/>
    <mergeCell ref="AV20:AX20"/>
    <mergeCell ref="BF20:BH20"/>
    <mergeCell ref="BI20:BL20"/>
    <mergeCell ref="X19:Z19"/>
    <mergeCell ref="AA19:AD19"/>
    <mergeCell ref="AE19:AG19"/>
    <mergeCell ref="AH19:AI20"/>
    <mergeCell ref="AJ19:AN20"/>
    <mergeCell ref="AO19:AQ19"/>
    <mergeCell ref="B19:F20"/>
    <mergeCell ref="G19:I19"/>
    <mergeCell ref="J19:M19"/>
    <mergeCell ref="N19:P19"/>
    <mergeCell ref="Q19:R20"/>
    <mergeCell ref="S19:W20"/>
    <mergeCell ref="G18:I18"/>
    <mergeCell ref="J18:M18"/>
    <mergeCell ref="N18:P18"/>
    <mergeCell ref="X18:Z18"/>
    <mergeCell ref="AA18:AD18"/>
    <mergeCell ref="AE18:AG18"/>
    <mergeCell ref="EW17:EX18"/>
    <mergeCell ref="EY17:FC18"/>
    <mergeCell ref="FD17:FF17"/>
    <mergeCell ref="FG17:FJ17"/>
    <mergeCell ref="FK17:FM17"/>
    <mergeCell ref="FN17:FO18"/>
    <mergeCell ref="FD18:FF18"/>
    <mergeCell ref="FG18:FJ18"/>
    <mergeCell ref="FK18:FM18"/>
    <mergeCell ref="EC17:EE17"/>
    <mergeCell ref="EF17:EG18"/>
    <mergeCell ref="EH17:EL18"/>
    <mergeCell ref="EM17:EO17"/>
    <mergeCell ref="EP17:ES17"/>
    <mergeCell ref="ET17:EV17"/>
    <mergeCell ref="EC18:EE18"/>
    <mergeCell ref="EM18:EO18"/>
    <mergeCell ref="EP18:ES18"/>
    <mergeCell ref="ET18:EV18"/>
    <mergeCell ref="DH17:DK17"/>
    <mergeCell ref="DL17:DN17"/>
    <mergeCell ref="DO17:DP18"/>
    <mergeCell ref="DQ17:DU18"/>
    <mergeCell ref="DV17:DX17"/>
    <mergeCell ref="DY17:EB17"/>
    <mergeCell ref="DH18:DK18"/>
    <mergeCell ref="DL18:DN18"/>
    <mergeCell ref="DV18:DX18"/>
    <mergeCell ref="DY18:EB18"/>
    <mergeCell ref="CN17:CP17"/>
    <mergeCell ref="CQ17:CT17"/>
    <mergeCell ref="CU17:CW17"/>
    <mergeCell ref="CX17:CY18"/>
    <mergeCell ref="CZ17:DD18"/>
    <mergeCell ref="DE17:DG17"/>
    <mergeCell ref="CN18:CP18"/>
    <mergeCell ref="CQ18:CT18"/>
    <mergeCell ref="CU18:CW18"/>
    <mergeCell ref="DE18:DG18"/>
    <mergeCell ref="BR17:BV18"/>
    <mergeCell ref="BW17:BY17"/>
    <mergeCell ref="BZ17:CC17"/>
    <mergeCell ref="CD17:CF17"/>
    <mergeCell ref="CG17:CH18"/>
    <mergeCell ref="CI17:CM18"/>
    <mergeCell ref="BW18:BY18"/>
    <mergeCell ref="BZ18:CC18"/>
    <mergeCell ref="CD18:CF18"/>
    <mergeCell ref="AY17:AZ18"/>
    <mergeCell ref="BA17:BE18"/>
    <mergeCell ref="BF17:BH17"/>
    <mergeCell ref="BI17:BL17"/>
    <mergeCell ref="BM17:BO17"/>
    <mergeCell ref="BP17:BQ18"/>
    <mergeCell ref="BF18:BH18"/>
    <mergeCell ref="BI18:BL18"/>
    <mergeCell ref="BM18:BO18"/>
    <mergeCell ref="AE17:AG17"/>
    <mergeCell ref="AH17:AI18"/>
    <mergeCell ref="AJ17:AN18"/>
    <mergeCell ref="AO17:AQ17"/>
    <mergeCell ref="AR17:AU17"/>
    <mergeCell ref="AV17:AX17"/>
    <mergeCell ref="AO18:AQ18"/>
    <mergeCell ref="AR18:AU18"/>
    <mergeCell ref="AV18:AX18"/>
    <mergeCell ref="FK6:FM6"/>
    <mergeCell ref="FN6:FO6"/>
    <mergeCell ref="B17:F18"/>
    <mergeCell ref="G17:I17"/>
    <mergeCell ref="J17:M17"/>
    <mergeCell ref="N17:P17"/>
    <mergeCell ref="Q17:R18"/>
    <mergeCell ref="S17:W18"/>
    <mergeCell ref="X17:Z17"/>
    <mergeCell ref="AA17:AD17"/>
    <mergeCell ref="EH6:EL6"/>
    <mergeCell ref="EM6:ES6"/>
    <mergeCell ref="ET6:EV6"/>
    <mergeCell ref="EW6:EX6"/>
    <mergeCell ref="EY6:FC6"/>
    <mergeCell ref="FD6:FJ6"/>
    <mergeCell ref="DL6:DN6"/>
    <mergeCell ref="DO6:DP6"/>
    <mergeCell ref="DQ6:DU6"/>
    <mergeCell ref="DV6:EB6"/>
    <mergeCell ref="EC6:EE6"/>
    <mergeCell ref="EF6:EG6"/>
    <mergeCell ref="CI6:CM6"/>
    <mergeCell ref="CN6:CT6"/>
    <mergeCell ref="CU6:CW6"/>
    <mergeCell ref="CX6:CY6"/>
    <mergeCell ref="CZ6:DD6"/>
    <mergeCell ref="DE6:DK6"/>
    <mergeCell ref="BM6:BO6"/>
    <mergeCell ref="BP6:BQ6"/>
    <mergeCell ref="BR6:BV6"/>
    <mergeCell ref="BW6:CC6"/>
    <mergeCell ref="CD6:CF6"/>
    <mergeCell ref="CG6:CH6"/>
    <mergeCell ref="AJ6:AN6"/>
    <mergeCell ref="AO6:AU6"/>
    <mergeCell ref="AV6:AX6"/>
    <mergeCell ref="AY6:AZ6"/>
    <mergeCell ref="BA6:BE6"/>
    <mergeCell ref="BF6:BL6"/>
    <mergeCell ref="EZ4:FD4"/>
    <mergeCell ref="FF4:FG4"/>
    <mergeCell ref="B6:F6"/>
    <mergeCell ref="G6:M6"/>
    <mergeCell ref="N6:P6"/>
    <mergeCell ref="Q6:R6"/>
    <mergeCell ref="S6:W6"/>
    <mergeCell ref="X6:AD6"/>
    <mergeCell ref="AE6:AG6"/>
    <mergeCell ref="AH6:AI6"/>
    <mergeCell ref="EW3:EX4"/>
    <mergeCell ref="EZ3:FH3"/>
    <mergeCell ref="BS3:CA3"/>
    <mergeCell ref="CD3:CF4"/>
    <mergeCell ref="BB4:BF4"/>
    <mergeCell ref="BH4:BI4"/>
    <mergeCell ref="BS4:BW4"/>
    <mergeCell ref="BY4:BZ4"/>
    <mergeCell ref="FN3:FO4"/>
    <mergeCell ref="C4:G4"/>
    <mergeCell ref="I4:J4"/>
    <mergeCell ref="T4:X4"/>
    <mergeCell ref="Z4:AA4"/>
    <mergeCell ref="AK4:AO4"/>
    <mergeCell ref="AQ4:AR4"/>
    <mergeCell ref="DO3:DP4"/>
    <mergeCell ref="DR3:DZ3"/>
    <mergeCell ref="EC3:EE4"/>
    <mergeCell ref="EF3:EG4"/>
    <mergeCell ref="EI3:EQ3"/>
    <mergeCell ref="ET3:EV4"/>
    <mergeCell ref="DR4:DV4"/>
    <mergeCell ref="DX4:DY4"/>
    <mergeCell ref="EI4:EM4"/>
    <mergeCell ref="EO4:EP4"/>
    <mergeCell ref="CG3:CH4"/>
    <mergeCell ref="CJ3:CR3"/>
    <mergeCell ref="CU3:CW4"/>
    <mergeCell ref="CX3:CY4"/>
    <mergeCell ref="DA3:DI3"/>
    <mergeCell ref="DL3:DN4"/>
    <mergeCell ref="CJ4:CN4"/>
    <mergeCell ref="CP4:CQ4"/>
    <mergeCell ref="DA4:DE4"/>
    <mergeCell ref="DG4:DH4"/>
    <mergeCell ref="AY3:AZ4"/>
    <mergeCell ref="BB3:BJ3"/>
    <mergeCell ref="BM3:BO4"/>
    <mergeCell ref="BP3:BQ4"/>
    <mergeCell ref="EZ2:FH2"/>
    <mergeCell ref="FJ2:FM2"/>
    <mergeCell ref="C3:K3"/>
    <mergeCell ref="N3:P4"/>
    <mergeCell ref="Q3:R4"/>
    <mergeCell ref="T3:AB3"/>
    <mergeCell ref="AE3:AG4"/>
    <mergeCell ref="AH3:AI4"/>
    <mergeCell ref="AK3:AS3"/>
    <mergeCell ref="AV3:AX4"/>
    <mergeCell ref="DA2:DI2"/>
    <mergeCell ref="DK2:DN2"/>
    <mergeCell ref="DR2:DZ2"/>
    <mergeCell ref="EB2:EE2"/>
    <mergeCell ref="EI2:EQ2"/>
    <mergeCell ref="ES2:EV2"/>
    <mergeCell ref="BB2:BJ2"/>
    <mergeCell ref="BL2:BO2"/>
    <mergeCell ref="BS2:CA2"/>
    <mergeCell ref="CC2:CF2"/>
    <mergeCell ref="CJ2:CR2"/>
    <mergeCell ref="CT2:CW2"/>
    <mergeCell ref="FK3:FM4"/>
    <mergeCell ref="CZ1:DP1"/>
    <mergeCell ref="DQ1:EG1"/>
    <mergeCell ref="EH1:EX1"/>
    <mergeCell ref="EY1:FO1"/>
    <mergeCell ref="C2:K2"/>
    <mergeCell ref="M2:P2"/>
    <mergeCell ref="T2:AB2"/>
    <mergeCell ref="AD2:AG2"/>
    <mergeCell ref="AK2:AS2"/>
    <mergeCell ref="AU2:AX2"/>
    <mergeCell ref="B1:R1"/>
    <mergeCell ref="S1:AI1"/>
    <mergeCell ref="AJ1:AZ1"/>
    <mergeCell ref="BA1:BQ1"/>
    <mergeCell ref="BR1:CH1"/>
    <mergeCell ref="CI1:CY1"/>
    <mergeCell ref="B15:F16"/>
    <mergeCell ref="G15:I15"/>
    <mergeCell ref="J15:M15"/>
    <mergeCell ref="N15:P15"/>
    <mergeCell ref="Q15:R16"/>
    <mergeCell ref="S15:W16"/>
    <mergeCell ref="X15:Z15"/>
    <mergeCell ref="AA15:AD15"/>
    <mergeCell ref="AE15:AG15"/>
    <mergeCell ref="AH15:AI16"/>
    <mergeCell ref="AJ15:AN16"/>
    <mergeCell ref="AO15:AQ15"/>
    <mergeCell ref="AR15:AU15"/>
    <mergeCell ref="AV15:AX15"/>
    <mergeCell ref="AY15:AZ16"/>
    <mergeCell ref="BA15:BE16"/>
    <mergeCell ref="BF15:BH15"/>
    <mergeCell ref="BI15:BL15"/>
    <mergeCell ref="BM15:BO15"/>
    <mergeCell ref="BP15:BQ16"/>
    <mergeCell ref="BR15:BV16"/>
    <mergeCell ref="BW15:BY15"/>
    <mergeCell ref="BZ15:CC15"/>
    <mergeCell ref="CD15:CF15"/>
    <mergeCell ref="CG15:CH16"/>
    <mergeCell ref="CI15:CM16"/>
    <mergeCell ref="CN15:CP15"/>
    <mergeCell ref="CQ15:CT15"/>
    <mergeCell ref="CU15:CW15"/>
    <mergeCell ref="CX15:CY16"/>
    <mergeCell ref="CZ15:DD16"/>
    <mergeCell ref="DE15:DG15"/>
    <mergeCell ref="DH15:DK15"/>
    <mergeCell ref="CU16:CW16"/>
    <mergeCell ref="DE16:DG16"/>
    <mergeCell ref="DH16:DK16"/>
    <mergeCell ref="DL15:DN15"/>
    <mergeCell ref="DO15:DP16"/>
    <mergeCell ref="DQ15:DU16"/>
    <mergeCell ref="DV15:DX15"/>
    <mergeCell ref="DY15:EB15"/>
    <mergeCell ref="EC15:EE15"/>
    <mergeCell ref="EF15:EG16"/>
    <mergeCell ref="EH15:EL16"/>
    <mergeCell ref="EM15:EO15"/>
    <mergeCell ref="EP15:ES15"/>
    <mergeCell ref="ET15:EV15"/>
    <mergeCell ref="EW15:EX16"/>
    <mergeCell ref="EY15:FC16"/>
    <mergeCell ref="FD15:FF15"/>
    <mergeCell ref="FG15:FJ15"/>
    <mergeCell ref="FK15:FM15"/>
    <mergeCell ref="FN15:FO16"/>
    <mergeCell ref="DL16:DN16"/>
    <mergeCell ref="DV16:DX16"/>
    <mergeCell ref="DY16:EB16"/>
    <mergeCell ref="EC16:EE16"/>
    <mergeCell ref="EM16:EO16"/>
    <mergeCell ref="EP16:ES16"/>
    <mergeCell ref="ET16:EV16"/>
    <mergeCell ref="FD16:FF16"/>
    <mergeCell ref="FG16:FJ16"/>
    <mergeCell ref="FK16:FM16"/>
    <mergeCell ref="G16:I16"/>
    <mergeCell ref="J16:M16"/>
    <mergeCell ref="N16:P16"/>
    <mergeCell ref="X16:Z16"/>
    <mergeCell ref="AA16:AD16"/>
    <mergeCell ref="AE16:AG16"/>
    <mergeCell ref="AO16:AQ16"/>
    <mergeCell ref="AR16:AU16"/>
    <mergeCell ref="AV16:AX16"/>
    <mergeCell ref="BF16:BH16"/>
    <mergeCell ref="BI16:BL16"/>
    <mergeCell ref="BM16:BO16"/>
    <mergeCell ref="BW16:BY16"/>
    <mergeCell ref="BZ16:CC16"/>
    <mergeCell ref="CD16:CF16"/>
    <mergeCell ref="CN16:CP16"/>
    <mergeCell ref="CQ16:CT16"/>
    <mergeCell ref="DH7:DK7"/>
    <mergeCell ref="DL7:DN7"/>
    <mergeCell ref="CQ8:CT8"/>
    <mergeCell ref="CU8:CW8"/>
    <mergeCell ref="DE8:DG8"/>
    <mergeCell ref="DH8:DK8"/>
    <mergeCell ref="DL8:DN8"/>
    <mergeCell ref="B7:F8"/>
    <mergeCell ref="G7:I7"/>
    <mergeCell ref="J7:M7"/>
    <mergeCell ref="N7:P7"/>
    <mergeCell ref="Q7:R8"/>
    <mergeCell ref="S7:W8"/>
    <mergeCell ref="X7:Z7"/>
    <mergeCell ref="AA7:AD7"/>
    <mergeCell ref="AE7:AG7"/>
    <mergeCell ref="AH7:AI8"/>
    <mergeCell ref="AJ7:AN8"/>
    <mergeCell ref="AO7:AQ7"/>
    <mergeCell ref="AR7:AU7"/>
    <mergeCell ref="AV7:AX7"/>
    <mergeCell ref="AY7:AZ8"/>
    <mergeCell ref="BA7:BE8"/>
    <mergeCell ref="BF7:BH7"/>
    <mergeCell ref="FN7:FO8"/>
    <mergeCell ref="G8:I8"/>
    <mergeCell ref="J8:M8"/>
    <mergeCell ref="N8:P8"/>
    <mergeCell ref="X8:Z8"/>
    <mergeCell ref="AA8:AD8"/>
    <mergeCell ref="AE8:AG8"/>
    <mergeCell ref="AO8:AQ8"/>
    <mergeCell ref="AR8:AU8"/>
    <mergeCell ref="AV8:AX8"/>
    <mergeCell ref="BF8:BH8"/>
    <mergeCell ref="BI8:BL8"/>
    <mergeCell ref="BM8:BO8"/>
    <mergeCell ref="BW8:BY8"/>
    <mergeCell ref="BZ8:CC8"/>
    <mergeCell ref="CD8:CF8"/>
    <mergeCell ref="CN8:CP8"/>
    <mergeCell ref="BI7:BL7"/>
    <mergeCell ref="BM7:BO7"/>
    <mergeCell ref="BP7:BQ8"/>
    <mergeCell ref="BR7:BV8"/>
    <mergeCell ref="BW7:BY7"/>
    <mergeCell ref="BZ7:CC7"/>
    <mergeCell ref="CD7:CF7"/>
    <mergeCell ref="CG7:CH8"/>
    <mergeCell ref="CI7:CM8"/>
    <mergeCell ref="CN7:CP7"/>
    <mergeCell ref="CQ7:CT7"/>
    <mergeCell ref="CU7:CW7"/>
    <mergeCell ref="CX7:CY8"/>
    <mergeCell ref="CZ7:DD8"/>
    <mergeCell ref="DE7:DG7"/>
    <mergeCell ref="DV8:DX8"/>
    <mergeCell ref="DY8:EB8"/>
    <mergeCell ref="EC8:EE8"/>
    <mergeCell ref="EM8:EO8"/>
    <mergeCell ref="EP8:ES8"/>
    <mergeCell ref="ET8:EV8"/>
    <mergeCell ref="FD8:FF8"/>
    <mergeCell ref="FG8:FJ8"/>
    <mergeCell ref="FK8:FM8"/>
    <mergeCell ref="DO7:DP8"/>
    <mergeCell ref="DQ7:DU8"/>
    <mergeCell ref="DV7:DX7"/>
    <mergeCell ref="DY7:EB7"/>
    <mergeCell ref="EC7:EE7"/>
    <mergeCell ref="EF7:EG8"/>
    <mergeCell ref="EH7:EL8"/>
    <mergeCell ref="EM7:EO7"/>
    <mergeCell ref="EP7:ES7"/>
    <mergeCell ref="ET7:EV7"/>
    <mergeCell ref="EW7:EX8"/>
    <mergeCell ref="EY7:FC8"/>
    <mergeCell ref="FD7:FF7"/>
    <mergeCell ref="FG7:FJ7"/>
    <mergeCell ref="FK7:FM7"/>
  </mergeCells>
  <phoneticPr fontId="3"/>
  <dataValidations count="5">
    <dataValidation type="list" allowBlank="1" showInputMessage="1" showErrorMessage="1" sqref="G7:I172 X7:Z172 AO7:AQ172 BF7:BH172 BW7:BY172 CN7:CP172 DE7:DG172 DV7:DX172 EM7:EO172 FD7:FF172">
      <formula1>$FW$36:$FW$40</formula1>
    </dataValidation>
    <dataValidation type="list" allowBlank="1" showInputMessage="1" showErrorMessage="1" sqref="J7:M172 AA7:AD172 AR7:AU172 BI7:BL172 BZ7:CC172 CQ7:CT172 DH7:DK172 DY7:EB172 EP7:ES172 FG7:FJ172">
      <formula1>$FX$36:$FX$41</formula1>
    </dataValidation>
    <dataValidation type="date" operator="lessThanOrEqual" allowBlank="1" showInputMessage="1" showErrorMessage="1" promptTitle="生年月日入力" prompt="例　1943/01/11　の形式で入力してください。" sqref="C4:G4 T4:X4 AK4:AO4 BB4:BF4 BS4:BW4 CJ4:CN4 DA4:DE4 DR4:DV4 EI4:EM4 EZ4:FD4">
      <formula1>TODAY()-16*365</formula1>
    </dataValidation>
    <dataValidation type="decimal" allowBlank="1" showInputMessage="1" showErrorMessage="1" errorTitle="無効" error="20秒から20分以内で入力して下さい。_x000a_１分以上の場合は_x000a_1分45秒67→｢145.67｣の形式で_x000a_入力して下さい。" promptTitle="タイム入力" prompt="30秒45→30.45_x000a_1分30秒45→130.45の形式で入力してくだい。" sqref="N7:P172 AE7:AG172 AV7:AX172 BM7:BO172 CD7:CF172 CU7:CW172 DL7:DN172 EC7:EE172 ET7:EV172 FK7:FM172">
      <formula1>20</formula1>
      <formula2>2000</formula2>
    </dataValidation>
    <dataValidation type="list" allowBlank="1" showInputMessage="1" showErrorMessage="1" sqref="N3:P4 AE3:AG4 AV3:AX4 BM3:BO4 CD3:CF4 CU3:CW4 DL3:DN4 EC3:EE4 ET3:EV4 FK3:FM4">
      <formula1>"１０,２０,３０,４０,５０,６０,７０,８０"</formula1>
    </dataValidation>
  </dataValidations>
  <pageMargins left="0.7" right="0.7" top="0.75" bottom="0.75" header="0.3" footer="0.3"/>
  <pageSetup paperSize="9" orientation="portrait" verticalDpi="4294967292"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Layout" workbookViewId="0">
      <selection activeCell="X3" sqref="X3"/>
    </sheetView>
  </sheetViews>
  <sheetFormatPr defaultColWidth="8.85546875" defaultRowHeight="13.5"/>
  <cols>
    <col min="1" max="1" width="1" style="193" customWidth="1"/>
    <col min="2" max="3" width="8.42578125" style="193" customWidth="1"/>
    <col min="4" max="4" width="0.85546875" style="193" customWidth="1"/>
    <col min="5" max="5" width="4.140625" style="193" customWidth="1"/>
    <col min="6" max="6" width="8.42578125" style="193" customWidth="1"/>
    <col min="7" max="7" width="10.7109375" style="193" customWidth="1"/>
    <col min="8" max="8" width="6.7109375" style="193" customWidth="1"/>
    <col min="9" max="9" width="5.28515625" style="193" customWidth="1"/>
    <col min="10" max="10" width="0.85546875" style="193" customWidth="1"/>
    <col min="11" max="11" width="7.28515625" style="193" customWidth="1"/>
    <col min="12" max="12" width="0.85546875" style="193" customWidth="1"/>
    <col min="13" max="14" width="6.42578125" style="193" customWidth="1"/>
    <col min="15" max="15" width="0.85546875" style="193" customWidth="1"/>
    <col min="16" max="16" width="6.7109375" style="193" customWidth="1"/>
    <col min="17" max="17" width="0.85546875" style="193" customWidth="1"/>
    <col min="18" max="23" width="4.28515625" style="193" customWidth="1"/>
    <col min="24" max="16384" width="8.85546875" style="193"/>
  </cols>
  <sheetData>
    <row r="1" spans="1:23" ht="28.5" customHeight="1">
      <c r="A1" s="405" t="s">
        <v>443</v>
      </c>
      <c r="B1" s="405"/>
      <c r="C1" s="405"/>
      <c r="D1" s="405"/>
      <c r="E1" s="405"/>
      <c r="F1" s="405"/>
      <c r="G1" s="405"/>
      <c r="H1" s="405"/>
      <c r="I1" s="405"/>
      <c r="J1" s="405"/>
      <c r="K1" s="405"/>
      <c r="L1" s="405"/>
      <c r="M1" s="405"/>
      <c r="N1" s="405"/>
      <c r="O1" s="405"/>
      <c r="P1" s="405"/>
      <c r="Q1" s="405"/>
      <c r="R1" s="405"/>
      <c r="S1" s="405"/>
      <c r="T1" s="405"/>
      <c r="U1" s="405"/>
      <c r="V1" s="405"/>
      <c r="W1" s="405"/>
    </row>
    <row r="2" spans="1:23" s="194" customFormat="1" ht="29.25" customHeight="1">
      <c r="C2" s="195"/>
      <c r="D2" s="195"/>
      <c r="E2" s="195"/>
      <c r="F2" s="195"/>
      <c r="G2" s="195"/>
      <c r="H2" s="195"/>
      <c r="I2" s="195"/>
      <c r="J2" s="195"/>
      <c r="K2" s="195"/>
      <c r="L2" s="195"/>
      <c r="M2" s="195"/>
      <c r="N2" s="406" t="s">
        <v>370</v>
      </c>
      <c r="O2" s="406"/>
      <c r="P2" s="406"/>
      <c r="Q2" s="406"/>
      <c r="R2" s="406"/>
      <c r="S2" s="406"/>
      <c r="T2" s="406"/>
      <c r="U2" s="406"/>
      <c r="V2" s="406"/>
      <c r="W2" s="196"/>
    </row>
    <row r="3" spans="1:23" s="197" customFormat="1" ht="45" customHeight="1">
      <c r="A3" s="407" t="s">
        <v>368</v>
      </c>
      <c r="B3" s="407"/>
      <c r="C3" s="407"/>
      <c r="D3" s="407"/>
      <c r="E3" s="407"/>
      <c r="F3" s="407"/>
      <c r="G3" s="407"/>
      <c r="H3" s="407"/>
      <c r="I3" s="407"/>
      <c r="J3" s="407"/>
      <c r="K3" s="407"/>
      <c r="L3" s="407"/>
      <c r="M3" s="407"/>
      <c r="N3" s="407"/>
      <c r="O3" s="407"/>
      <c r="P3" s="407"/>
      <c r="Q3" s="407"/>
      <c r="R3" s="407"/>
      <c r="S3" s="407"/>
      <c r="T3" s="407"/>
      <c r="U3" s="407"/>
      <c r="V3" s="407"/>
      <c r="W3" s="407"/>
    </row>
    <row r="4" spans="1:23" ht="18.75" customHeight="1">
      <c r="B4" s="193" t="s">
        <v>413</v>
      </c>
    </row>
    <row r="5" spans="1:23" ht="15" customHeight="1">
      <c r="B5" s="408" t="s">
        <v>414</v>
      </c>
      <c r="C5" s="408"/>
      <c r="D5" s="408"/>
      <c r="E5" s="408"/>
      <c r="F5" s="408"/>
      <c r="G5" s="408"/>
      <c r="H5" s="408"/>
      <c r="I5" s="408"/>
      <c r="J5" s="408"/>
      <c r="K5" s="408"/>
      <c r="L5" s="408"/>
      <c r="M5" s="408"/>
      <c r="N5" s="408"/>
      <c r="O5" s="408"/>
      <c r="P5" s="408"/>
      <c r="Q5" s="408"/>
      <c r="R5" s="408"/>
      <c r="S5" s="408"/>
      <c r="T5" s="408"/>
      <c r="U5" s="408"/>
      <c r="V5" s="198"/>
      <c r="W5" s="198"/>
    </row>
    <row r="6" spans="1:23" ht="15" customHeight="1">
      <c r="B6" s="408" t="s">
        <v>415</v>
      </c>
      <c r="C6" s="408"/>
      <c r="D6" s="408"/>
      <c r="E6" s="408"/>
      <c r="F6" s="408"/>
      <c r="G6" s="408"/>
      <c r="H6" s="408"/>
      <c r="I6" s="408"/>
      <c r="J6" s="408"/>
      <c r="K6" s="408"/>
      <c r="L6" s="408"/>
      <c r="M6" s="408"/>
      <c r="N6" s="408"/>
      <c r="O6" s="408"/>
      <c r="P6" s="408"/>
      <c r="Q6" s="408"/>
      <c r="R6" s="408"/>
      <c r="S6" s="408"/>
      <c r="T6" s="408"/>
      <c r="U6" s="408"/>
      <c r="V6" s="408"/>
      <c r="W6" s="408"/>
    </row>
    <row r="7" spans="1:23" ht="15" customHeight="1">
      <c r="B7" s="408" t="s">
        <v>416</v>
      </c>
      <c r="C7" s="408"/>
      <c r="D7" s="408"/>
      <c r="E7" s="408"/>
      <c r="F7" s="408"/>
      <c r="G7" s="408"/>
      <c r="H7" s="408"/>
      <c r="I7" s="408"/>
      <c r="J7" s="408"/>
      <c r="K7" s="408"/>
      <c r="L7" s="408"/>
      <c r="M7" s="408"/>
      <c r="N7" s="408"/>
      <c r="O7" s="408"/>
      <c r="P7" s="408"/>
      <c r="Q7" s="408"/>
      <c r="R7" s="408"/>
      <c r="S7" s="408"/>
      <c r="T7" s="408"/>
      <c r="U7" s="408"/>
      <c r="V7" s="408"/>
      <c r="W7" s="408"/>
    </row>
    <row r="8" spans="1:23" ht="15" customHeight="1">
      <c r="B8" s="408" t="s">
        <v>417</v>
      </c>
      <c r="C8" s="408"/>
      <c r="D8" s="408"/>
      <c r="E8" s="408"/>
      <c r="F8" s="408"/>
      <c r="G8" s="408"/>
      <c r="H8" s="408"/>
      <c r="I8" s="408"/>
      <c r="J8" s="408"/>
      <c r="K8" s="408"/>
      <c r="L8" s="408"/>
      <c r="M8" s="408"/>
      <c r="N8" s="408"/>
      <c r="O8" s="408"/>
      <c r="P8" s="408"/>
      <c r="Q8" s="408"/>
      <c r="R8" s="408"/>
      <c r="S8" s="408"/>
      <c r="T8" s="408"/>
      <c r="U8" s="408"/>
      <c r="V8" s="408"/>
      <c r="W8" s="408"/>
    </row>
    <row r="9" spans="1:23" ht="15" customHeight="1">
      <c r="B9" s="408" t="s">
        <v>418</v>
      </c>
      <c r="C9" s="408"/>
      <c r="D9" s="408"/>
      <c r="E9" s="408"/>
      <c r="F9" s="408"/>
      <c r="G9" s="408"/>
      <c r="H9" s="408"/>
      <c r="I9" s="408"/>
      <c r="J9" s="408"/>
      <c r="K9" s="408"/>
      <c r="L9" s="408"/>
      <c r="M9" s="408"/>
      <c r="N9" s="408"/>
      <c r="O9" s="408"/>
      <c r="P9" s="408"/>
      <c r="Q9" s="408"/>
      <c r="R9" s="408"/>
      <c r="S9" s="408"/>
      <c r="T9" s="408"/>
      <c r="U9" s="408"/>
      <c r="V9" s="408"/>
      <c r="W9" s="408"/>
    </row>
    <row r="10" spans="1:23" ht="15" customHeight="1">
      <c r="B10" s="408" t="s">
        <v>419</v>
      </c>
      <c r="C10" s="408"/>
      <c r="D10" s="408"/>
      <c r="E10" s="408"/>
      <c r="F10" s="408"/>
      <c r="G10" s="408"/>
      <c r="H10" s="408"/>
      <c r="I10" s="408"/>
      <c r="J10" s="408"/>
      <c r="K10" s="408"/>
      <c r="L10" s="408"/>
      <c r="M10" s="408"/>
      <c r="N10" s="408"/>
      <c r="O10" s="408"/>
      <c r="P10" s="408"/>
      <c r="Q10" s="408"/>
      <c r="R10" s="408"/>
      <c r="S10" s="408"/>
      <c r="T10" s="408"/>
      <c r="U10" s="408"/>
      <c r="V10" s="408"/>
      <c r="W10" s="408"/>
    </row>
    <row r="11" spans="1:23" ht="15" customHeight="1">
      <c r="B11" s="408" t="s">
        <v>420</v>
      </c>
      <c r="C11" s="408"/>
      <c r="D11" s="408"/>
      <c r="E11" s="408"/>
      <c r="F11" s="408"/>
      <c r="G11" s="408"/>
      <c r="H11" s="408"/>
      <c r="I11" s="408"/>
      <c r="J11" s="408"/>
      <c r="K11" s="408"/>
      <c r="L11" s="408"/>
      <c r="M11" s="408"/>
      <c r="N11" s="408"/>
      <c r="O11" s="408"/>
      <c r="P11" s="408"/>
      <c r="Q11" s="408"/>
      <c r="R11" s="408"/>
      <c r="S11" s="408"/>
      <c r="T11" s="408"/>
      <c r="U11" s="408"/>
      <c r="V11" s="408"/>
      <c r="W11" s="408"/>
    </row>
    <row r="12" spans="1:23" ht="15" customHeight="1">
      <c r="B12" s="408" t="s">
        <v>421</v>
      </c>
      <c r="C12" s="408"/>
      <c r="D12" s="408"/>
      <c r="E12" s="408"/>
      <c r="F12" s="408"/>
      <c r="G12" s="408"/>
      <c r="H12" s="408"/>
      <c r="I12" s="408"/>
      <c r="J12" s="408"/>
      <c r="K12" s="408"/>
      <c r="L12" s="408"/>
      <c r="M12" s="408"/>
      <c r="N12" s="408"/>
      <c r="O12" s="408"/>
      <c r="P12" s="408"/>
      <c r="Q12" s="408"/>
      <c r="R12" s="408"/>
      <c r="S12" s="408"/>
      <c r="T12" s="408"/>
      <c r="U12" s="408"/>
      <c r="V12" s="408"/>
      <c r="W12" s="408"/>
    </row>
    <row r="13" spans="1:23" ht="15" customHeight="1">
      <c r="B13" s="408" t="s">
        <v>422</v>
      </c>
      <c r="C13" s="408"/>
      <c r="D13" s="408"/>
      <c r="E13" s="408"/>
      <c r="F13" s="408"/>
      <c r="G13" s="408"/>
      <c r="H13" s="408"/>
      <c r="I13" s="408"/>
      <c r="J13" s="408"/>
      <c r="K13" s="408"/>
      <c r="L13" s="408"/>
      <c r="M13" s="408"/>
      <c r="N13" s="408"/>
      <c r="O13" s="408"/>
      <c r="P13" s="408"/>
      <c r="Q13" s="408"/>
      <c r="R13" s="408"/>
      <c r="S13" s="408"/>
      <c r="T13" s="408"/>
      <c r="U13" s="408"/>
      <c r="V13" s="408"/>
      <c r="W13" s="408"/>
    </row>
    <row r="14" spans="1:23" ht="15" customHeight="1">
      <c r="B14" s="408" t="s">
        <v>423</v>
      </c>
      <c r="C14" s="408"/>
      <c r="D14" s="408"/>
      <c r="E14" s="408"/>
      <c r="F14" s="408"/>
      <c r="G14" s="408"/>
      <c r="H14" s="408"/>
      <c r="I14" s="408"/>
      <c r="J14" s="408"/>
      <c r="K14" s="408"/>
      <c r="L14" s="408"/>
      <c r="M14" s="408"/>
      <c r="N14" s="408"/>
      <c r="O14" s="408"/>
      <c r="P14" s="408"/>
      <c r="Q14" s="408"/>
      <c r="R14" s="408"/>
      <c r="S14" s="408"/>
      <c r="T14" s="408"/>
      <c r="U14" s="408"/>
      <c r="V14" s="408"/>
      <c r="W14" s="408"/>
    </row>
    <row r="15" spans="1:23" ht="15" customHeight="1">
      <c r="B15" s="408" t="s">
        <v>424</v>
      </c>
      <c r="C15" s="408"/>
      <c r="D15" s="408"/>
      <c r="E15" s="408"/>
      <c r="F15" s="408"/>
      <c r="G15" s="408"/>
      <c r="H15" s="408"/>
      <c r="I15" s="408"/>
      <c r="J15" s="408"/>
      <c r="K15" s="408"/>
      <c r="L15" s="408"/>
      <c r="M15" s="408"/>
      <c r="N15" s="408"/>
      <c r="O15" s="408"/>
      <c r="P15" s="408"/>
      <c r="Q15" s="408"/>
      <c r="R15" s="408"/>
      <c r="S15" s="408"/>
      <c r="T15" s="408"/>
      <c r="U15" s="408"/>
      <c r="V15" s="408"/>
      <c r="W15" s="408"/>
    </row>
    <row r="16" spans="1:23" s="199" customFormat="1">
      <c r="B16" s="200"/>
      <c r="C16" s="200"/>
      <c r="D16" s="200"/>
      <c r="E16" s="200"/>
      <c r="F16" s="201"/>
      <c r="G16" s="201"/>
      <c r="H16" s="201"/>
      <c r="I16" s="201"/>
      <c r="J16" s="201"/>
      <c r="K16" s="200"/>
      <c r="L16" s="200"/>
      <c r="M16" s="200"/>
      <c r="N16" s="200"/>
      <c r="O16" s="200"/>
      <c r="P16" s="200"/>
      <c r="Q16" s="200"/>
      <c r="R16" s="202"/>
    </row>
    <row r="17" spans="1:23" s="199" customFormat="1" ht="19.5" customHeight="1">
      <c r="B17" s="203" t="s">
        <v>442</v>
      </c>
      <c r="C17" s="203"/>
      <c r="D17" s="203"/>
      <c r="E17" s="203"/>
      <c r="F17" s="203"/>
      <c r="G17" s="203"/>
      <c r="H17" s="203"/>
      <c r="I17" s="204"/>
      <c r="J17" s="204"/>
      <c r="K17" s="204"/>
      <c r="L17" s="204"/>
      <c r="M17" s="204"/>
      <c r="N17" s="204"/>
      <c r="O17" s="204"/>
      <c r="T17" s="205" t="s">
        <v>425</v>
      </c>
      <c r="U17" s="205"/>
      <c r="V17" s="206"/>
      <c r="W17" s="202"/>
    </row>
    <row r="18" spans="1:23" s="199" customFormat="1" ht="8.25" customHeight="1" thickBot="1">
      <c r="B18" s="203"/>
      <c r="C18" s="203"/>
      <c r="D18" s="203"/>
      <c r="E18" s="203"/>
      <c r="F18" s="203"/>
      <c r="G18" s="203"/>
      <c r="H18" s="203"/>
      <c r="I18" s="204"/>
      <c r="J18" s="204"/>
      <c r="K18" s="204"/>
      <c r="L18" s="204"/>
      <c r="M18" s="204"/>
      <c r="N18" s="204"/>
      <c r="O18" s="204"/>
      <c r="R18" s="204"/>
      <c r="S18" s="202"/>
      <c r="T18" s="202"/>
    </row>
    <row r="19" spans="1:23" ht="34.5" customHeight="1">
      <c r="A19" s="207"/>
      <c r="B19" s="409" t="s">
        <v>426</v>
      </c>
      <c r="C19" s="409"/>
      <c r="D19" s="208"/>
      <c r="E19" s="209"/>
      <c r="F19" s="210"/>
      <c r="G19" s="210"/>
      <c r="H19" s="210"/>
      <c r="I19" s="210"/>
      <c r="J19" s="210"/>
      <c r="K19" s="210"/>
      <c r="L19" s="210"/>
      <c r="M19" s="210"/>
      <c r="N19" s="210"/>
      <c r="O19" s="210"/>
      <c r="P19" s="210"/>
      <c r="Q19" s="210"/>
      <c r="R19" s="210"/>
      <c r="S19" s="210"/>
      <c r="T19" s="210"/>
      <c r="U19" s="210"/>
      <c r="V19" s="210"/>
      <c r="W19" s="211"/>
    </row>
    <row r="20" spans="1:23" s="199" customFormat="1" ht="34.5" customHeight="1">
      <c r="A20" s="212"/>
      <c r="B20" s="410" t="s">
        <v>427</v>
      </c>
      <c r="C20" s="410"/>
      <c r="D20" s="213"/>
      <c r="E20" s="214"/>
      <c r="F20" s="215"/>
      <c r="G20" s="216"/>
      <c r="H20" s="216"/>
      <c r="I20" s="214"/>
      <c r="J20" s="217"/>
      <c r="K20" s="411" t="s">
        <v>428</v>
      </c>
      <c r="L20" s="411"/>
      <c r="M20" s="411"/>
      <c r="N20" s="411"/>
      <c r="O20" s="411"/>
      <c r="P20" s="411"/>
      <c r="Q20" s="218"/>
      <c r="R20" s="219"/>
      <c r="S20" s="220"/>
      <c r="T20" s="220"/>
      <c r="U20" s="221"/>
      <c r="V20" s="221"/>
      <c r="W20" s="222"/>
    </row>
    <row r="21" spans="1:23" s="199" customFormat="1" ht="34.5" customHeight="1" thickBot="1">
      <c r="A21" s="223"/>
      <c r="B21" s="412" t="s">
        <v>429</v>
      </c>
      <c r="C21" s="412"/>
      <c r="D21" s="224"/>
      <c r="E21" s="225"/>
      <c r="F21" s="225"/>
      <c r="G21" s="225"/>
      <c r="H21" s="226"/>
      <c r="I21" s="226"/>
      <c r="J21" s="226"/>
      <c r="K21" s="226"/>
      <c r="L21" s="226"/>
      <c r="M21" s="227"/>
      <c r="N21" s="227" t="s">
        <v>369</v>
      </c>
      <c r="O21" s="228"/>
      <c r="P21" s="229"/>
      <c r="Q21" s="229"/>
      <c r="R21" s="229"/>
      <c r="S21" s="229"/>
      <c r="T21" s="229"/>
      <c r="U21" s="229"/>
      <c r="V21" s="229"/>
      <c r="W21" s="230"/>
    </row>
    <row r="22" spans="1:23" ht="24" customHeight="1">
      <c r="B22" s="231" t="s">
        <v>430</v>
      </c>
      <c r="C22" s="231"/>
      <c r="D22" s="231"/>
      <c r="I22" s="232"/>
      <c r="N22" s="232"/>
      <c r="S22" s="233"/>
      <c r="T22" s="233"/>
      <c r="U22" s="233"/>
      <c r="V22" s="233"/>
      <c r="W22" s="233"/>
    </row>
    <row r="23" spans="1:23" ht="4.5" customHeight="1" thickBot="1">
      <c r="A23" s="234"/>
      <c r="B23" s="234"/>
      <c r="C23" s="234"/>
      <c r="D23" s="234"/>
      <c r="E23" s="235"/>
      <c r="F23" s="235"/>
      <c r="G23" s="235"/>
      <c r="H23" s="235"/>
      <c r="I23" s="234"/>
      <c r="J23" s="235"/>
      <c r="K23" s="235"/>
      <c r="L23" s="235"/>
      <c r="M23" s="235"/>
      <c r="N23" s="234"/>
      <c r="O23" s="235"/>
      <c r="P23" s="235"/>
      <c r="Q23" s="235"/>
      <c r="R23" s="235"/>
      <c r="S23" s="236"/>
      <c r="T23" s="236"/>
      <c r="U23" s="236"/>
      <c r="V23" s="236"/>
      <c r="W23" s="236"/>
    </row>
    <row r="24" spans="1:23" ht="57.95" customHeight="1">
      <c r="A24" s="237"/>
      <c r="B24" s="413" t="s">
        <v>431</v>
      </c>
      <c r="C24" s="413"/>
      <c r="D24" s="238"/>
      <c r="E24" s="239"/>
      <c r="F24" s="238"/>
      <c r="G24" s="238"/>
      <c r="H24" s="238"/>
      <c r="I24" s="238"/>
      <c r="J24" s="238"/>
      <c r="K24" s="238"/>
      <c r="L24" s="238"/>
      <c r="M24" s="240"/>
      <c r="N24" s="240" t="s">
        <v>369</v>
      </c>
      <c r="O24" s="238"/>
      <c r="P24" s="241"/>
      <c r="Q24" s="241"/>
      <c r="R24" s="414" t="s">
        <v>441</v>
      </c>
      <c r="S24" s="414"/>
      <c r="T24" s="414"/>
      <c r="U24" s="414"/>
      <c r="V24" s="414"/>
      <c r="W24" s="415"/>
    </row>
    <row r="25" spans="1:23" ht="60" customHeight="1" thickBot="1">
      <c r="A25" s="242"/>
      <c r="B25" s="416" t="s">
        <v>432</v>
      </c>
      <c r="C25" s="416"/>
      <c r="D25" s="235"/>
      <c r="E25" s="243"/>
      <c r="F25" s="235"/>
      <c r="G25" s="235"/>
      <c r="H25" s="235"/>
      <c r="I25" s="417" t="s">
        <v>433</v>
      </c>
      <c r="J25" s="417"/>
      <c r="K25" s="418"/>
      <c r="L25" s="244"/>
      <c r="M25" s="419" t="s">
        <v>434</v>
      </c>
      <c r="N25" s="419"/>
      <c r="O25" s="245"/>
      <c r="P25" s="246"/>
      <c r="Q25" s="246"/>
      <c r="R25" s="246"/>
      <c r="S25" s="229"/>
      <c r="T25" s="228"/>
      <c r="U25" s="247"/>
      <c r="V25" s="247"/>
      <c r="W25" s="248"/>
    </row>
    <row r="26" spans="1:23" ht="34.5" customHeight="1">
      <c r="A26" s="237"/>
      <c r="B26" s="413" t="s">
        <v>431</v>
      </c>
      <c r="C26" s="413"/>
      <c r="D26" s="238"/>
      <c r="E26" s="239"/>
      <c r="F26" s="238"/>
      <c r="G26" s="238"/>
      <c r="H26" s="238"/>
      <c r="I26" s="238"/>
      <c r="J26" s="238"/>
      <c r="K26" s="238"/>
      <c r="L26" s="238"/>
      <c r="M26" s="240"/>
      <c r="N26" s="240" t="s">
        <v>369</v>
      </c>
      <c r="O26" s="238"/>
      <c r="P26" s="241"/>
      <c r="Q26" s="241"/>
      <c r="R26" s="414" t="s">
        <v>441</v>
      </c>
      <c r="S26" s="414"/>
      <c r="T26" s="414"/>
      <c r="U26" s="414"/>
      <c r="V26" s="414"/>
      <c r="W26" s="415"/>
    </row>
    <row r="27" spans="1:23" ht="34.5" customHeight="1" thickBot="1">
      <c r="A27" s="242"/>
      <c r="B27" s="416" t="s">
        <v>435</v>
      </c>
      <c r="C27" s="416"/>
      <c r="D27" s="235"/>
      <c r="E27" s="243"/>
      <c r="F27" s="235"/>
      <c r="G27" s="235"/>
      <c r="H27" s="235"/>
      <c r="I27" s="417" t="s">
        <v>433</v>
      </c>
      <c r="J27" s="417"/>
      <c r="K27" s="418"/>
      <c r="L27" s="244"/>
      <c r="M27" s="419" t="s">
        <v>436</v>
      </c>
      <c r="N27" s="419"/>
      <c r="O27" s="245"/>
      <c r="P27" s="246"/>
      <c r="Q27" s="246"/>
      <c r="R27" s="246"/>
      <c r="S27" s="229"/>
      <c r="T27" s="228"/>
      <c r="U27" s="247"/>
      <c r="V27" s="247"/>
      <c r="W27" s="248"/>
    </row>
    <row r="28" spans="1:23" ht="34.5" customHeight="1">
      <c r="A28" s="237"/>
      <c r="B28" s="413" t="s">
        <v>437</v>
      </c>
      <c r="C28" s="413"/>
      <c r="D28" s="238"/>
      <c r="E28" s="239"/>
      <c r="F28" s="238"/>
      <c r="G28" s="238"/>
      <c r="H28" s="238"/>
      <c r="I28" s="238"/>
      <c r="J28" s="238"/>
      <c r="K28" s="238"/>
      <c r="L28" s="238"/>
      <c r="M28" s="240"/>
      <c r="N28" s="240" t="s">
        <v>369</v>
      </c>
      <c r="O28" s="238"/>
      <c r="P28" s="241"/>
      <c r="Q28" s="241"/>
      <c r="R28" s="414" t="s">
        <v>441</v>
      </c>
      <c r="S28" s="414"/>
      <c r="T28" s="414"/>
      <c r="U28" s="414"/>
      <c r="V28" s="414"/>
      <c r="W28" s="415"/>
    </row>
    <row r="29" spans="1:23" ht="34.5" customHeight="1" thickBot="1">
      <c r="A29" s="242"/>
      <c r="B29" s="416" t="s">
        <v>435</v>
      </c>
      <c r="C29" s="416"/>
      <c r="D29" s="235"/>
      <c r="E29" s="243"/>
      <c r="F29" s="235"/>
      <c r="G29" s="235"/>
      <c r="H29" s="235"/>
      <c r="I29" s="417" t="s">
        <v>433</v>
      </c>
      <c r="J29" s="417"/>
      <c r="K29" s="418"/>
      <c r="L29" s="244"/>
      <c r="M29" s="419" t="s">
        <v>436</v>
      </c>
      <c r="N29" s="419"/>
      <c r="O29" s="245"/>
      <c r="P29" s="246"/>
      <c r="Q29" s="246"/>
      <c r="R29" s="246"/>
      <c r="S29" s="229"/>
      <c r="T29" s="228"/>
      <c r="U29" s="247"/>
      <c r="V29" s="247"/>
      <c r="W29" s="248"/>
    </row>
    <row r="30" spans="1:23" ht="34.5" customHeight="1">
      <c r="A30" s="237"/>
      <c r="B30" s="413" t="s">
        <v>437</v>
      </c>
      <c r="C30" s="413"/>
      <c r="D30" s="238"/>
      <c r="E30" s="239"/>
      <c r="F30" s="238"/>
      <c r="G30" s="238"/>
      <c r="H30" s="238"/>
      <c r="I30" s="238"/>
      <c r="J30" s="238"/>
      <c r="K30" s="238"/>
      <c r="L30" s="238"/>
      <c r="M30" s="240"/>
      <c r="N30" s="240" t="s">
        <v>369</v>
      </c>
      <c r="O30" s="238"/>
      <c r="P30" s="241"/>
      <c r="Q30" s="241"/>
      <c r="R30" s="414" t="s">
        <v>441</v>
      </c>
      <c r="S30" s="414"/>
      <c r="T30" s="414"/>
      <c r="U30" s="414"/>
      <c r="V30" s="414"/>
      <c r="W30" s="415"/>
    </row>
    <row r="31" spans="1:23" ht="34.5" customHeight="1" thickBot="1">
      <c r="A31" s="242"/>
      <c r="B31" s="416" t="s">
        <v>435</v>
      </c>
      <c r="C31" s="416"/>
      <c r="D31" s="235"/>
      <c r="E31" s="243"/>
      <c r="F31" s="235"/>
      <c r="G31" s="235"/>
      <c r="H31" s="235"/>
      <c r="I31" s="417" t="s">
        <v>433</v>
      </c>
      <c r="J31" s="417"/>
      <c r="K31" s="418"/>
      <c r="L31" s="244"/>
      <c r="M31" s="419" t="s">
        <v>436</v>
      </c>
      <c r="N31" s="419"/>
      <c r="O31" s="245"/>
      <c r="P31" s="246"/>
      <c r="Q31" s="246"/>
      <c r="R31" s="246"/>
      <c r="S31" s="229"/>
      <c r="T31" s="228"/>
      <c r="U31" s="247"/>
      <c r="V31" s="247"/>
      <c r="W31" s="248"/>
    </row>
    <row r="32" spans="1:23" ht="34.5" customHeight="1">
      <c r="A32" s="237"/>
      <c r="B32" s="413" t="s">
        <v>437</v>
      </c>
      <c r="C32" s="413"/>
      <c r="D32" s="238"/>
      <c r="E32" s="239"/>
      <c r="F32" s="238"/>
      <c r="G32" s="238"/>
      <c r="H32" s="238"/>
      <c r="I32" s="238"/>
      <c r="J32" s="238"/>
      <c r="K32" s="238"/>
      <c r="L32" s="238"/>
      <c r="M32" s="240"/>
      <c r="N32" s="240" t="s">
        <v>369</v>
      </c>
      <c r="O32" s="238"/>
      <c r="P32" s="241"/>
      <c r="Q32" s="241"/>
      <c r="R32" s="414" t="s">
        <v>441</v>
      </c>
      <c r="S32" s="414"/>
      <c r="T32" s="414"/>
      <c r="U32" s="414"/>
      <c r="V32" s="414"/>
      <c r="W32" s="415"/>
    </row>
    <row r="33" spans="1:23" ht="34.5" customHeight="1" thickBot="1">
      <c r="A33" s="242"/>
      <c r="B33" s="416" t="s">
        <v>435</v>
      </c>
      <c r="C33" s="416"/>
      <c r="D33" s="235"/>
      <c r="E33" s="243"/>
      <c r="F33" s="235"/>
      <c r="G33" s="235"/>
      <c r="H33" s="235"/>
      <c r="I33" s="417" t="s">
        <v>433</v>
      </c>
      <c r="J33" s="417"/>
      <c r="K33" s="418"/>
      <c r="L33" s="244"/>
      <c r="M33" s="419" t="s">
        <v>436</v>
      </c>
      <c r="N33" s="419"/>
      <c r="O33" s="245"/>
      <c r="P33" s="246"/>
      <c r="Q33" s="246"/>
      <c r="R33" s="246"/>
      <c r="S33" s="229"/>
      <c r="T33" s="228"/>
      <c r="U33" s="247"/>
      <c r="V33" s="247"/>
      <c r="W33" s="248"/>
    </row>
    <row r="34" spans="1:23" ht="14.25" customHeight="1">
      <c r="A34" s="249"/>
      <c r="B34" s="250"/>
      <c r="C34" s="250"/>
      <c r="D34" s="249"/>
      <c r="E34" s="249"/>
      <c r="F34" s="249"/>
      <c r="G34" s="249"/>
      <c r="H34" s="249"/>
      <c r="I34" s="249"/>
      <c r="J34" s="249"/>
      <c r="K34" s="249"/>
      <c r="L34" s="249"/>
      <c r="M34" s="251"/>
      <c r="N34" s="251"/>
      <c r="O34" s="251"/>
      <c r="P34" s="252"/>
      <c r="Q34" s="252"/>
      <c r="R34" s="252"/>
      <c r="S34" s="202"/>
      <c r="T34" s="253"/>
      <c r="U34" s="254"/>
      <c r="V34" s="254"/>
      <c r="W34" s="251"/>
    </row>
    <row r="35" spans="1:23" ht="21.75" customHeight="1">
      <c r="B35" s="420" t="s">
        <v>438</v>
      </c>
      <c r="C35" s="420"/>
      <c r="D35" s="420"/>
      <c r="E35" s="420"/>
      <c r="F35" s="420"/>
      <c r="G35" s="420"/>
      <c r="H35" s="420"/>
      <c r="I35" s="420"/>
      <c r="J35" s="420"/>
      <c r="K35" s="420"/>
      <c r="L35" s="420"/>
      <c r="M35" s="420"/>
      <c r="N35" s="420"/>
      <c r="O35" s="420"/>
      <c r="P35" s="420"/>
      <c r="Q35" s="420"/>
      <c r="R35" s="420"/>
      <c r="S35" s="249"/>
    </row>
  </sheetData>
  <mergeCells count="44">
    <mergeCell ref="B35:R35"/>
    <mergeCell ref="B32:C32"/>
    <mergeCell ref="R32:W32"/>
    <mergeCell ref="B33:C33"/>
    <mergeCell ref="I33:K33"/>
    <mergeCell ref="M33:N33"/>
    <mergeCell ref="B30:C30"/>
    <mergeCell ref="R30:W30"/>
    <mergeCell ref="B31:C31"/>
    <mergeCell ref="I31:K31"/>
    <mergeCell ref="M31:N31"/>
    <mergeCell ref="M27:N27"/>
    <mergeCell ref="B28:C28"/>
    <mergeCell ref="R28:W28"/>
    <mergeCell ref="B29:C29"/>
    <mergeCell ref="I29:K29"/>
    <mergeCell ref="M29:N29"/>
    <mergeCell ref="B27:C27"/>
    <mergeCell ref="I27:K27"/>
    <mergeCell ref="B25:C25"/>
    <mergeCell ref="I25:K25"/>
    <mergeCell ref="M25:N25"/>
    <mergeCell ref="B26:C26"/>
    <mergeCell ref="R26:W26"/>
    <mergeCell ref="B20:C20"/>
    <mergeCell ref="K20:P20"/>
    <mergeCell ref="B21:C21"/>
    <mergeCell ref="B24:C24"/>
    <mergeCell ref="R24:W24"/>
    <mergeCell ref="B12:W12"/>
    <mergeCell ref="B13:W13"/>
    <mergeCell ref="B14:W14"/>
    <mergeCell ref="B15:W15"/>
    <mergeCell ref="B19:C19"/>
    <mergeCell ref="B7:W7"/>
    <mergeCell ref="B8:W8"/>
    <mergeCell ref="B9:W9"/>
    <mergeCell ref="B10:W10"/>
    <mergeCell ref="B11:W11"/>
    <mergeCell ref="A1:W1"/>
    <mergeCell ref="N2:V2"/>
    <mergeCell ref="A3:W3"/>
    <mergeCell ref="B5:U5"/>
    <mergeCell ref="B6:W6"/>
  </mergeCells>
  <phoneticPr fontId="3"/>
  <pageMargins left="0.31" right="0.31" top="0.31" bottom="0.31" header="0.31" footer="0.31"/>
  <pageSetup paperSize="9" scale="82" orientation="portrait" verticalDpi="4294967292"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zoomScaleNormal="100" workbookViewId="0">
      <selection activeCell="B7" sqref="B7:F8"/>
    </sheetView>
  </sheetViews>
  <sheetFormatPr defaultRowHeight="13.5"/>
  <cols>
    <col min="1" max="71" width="2.85546875" style="260" customWidth="1"/>
    <col min="72" max="16384" width="9.140625" style="260"/>
  </cols>
  <sheetData>
    <row r="1" spans="1:38" ht="37.5" customHeight="1">
      <c r="A1" s="433" t="s">
        <v>446</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row>
    <row r="2" spans="1:38" ht="28.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434" t="s">
        <v>447</v>
      </c>
      <c r="AA2" s="434"/>
      <c r="AB2" s="434"/>
      <c r="AC2" s="434"/>
      <c r="AD2" s="434"/>
      <c r="AE2" s="434"/>
      <c r="AF2" s="434"/>
      <c r="AG2" s="434"/>
      <c r="AH2" s="434"/>
      <c r="AI2" s="434"/>
      <c r="AJ2" s="434"/>
      <c r="AK2" s="434"/>
      <c r="AL2" s="434"/>
    </row>
    <row r="3" spans="1:38" ht="17.25" customHeight="1">
      <c r="A3" s="262"/>
      <c r="B3" s="262"/>
      <c r="C3" s="262"/>
      <c r="D3" s="262"/>
      <c r="E3" s="262"/>
      <c r="F3" s="263"/>
      <c r="G3" s="263"/>
      <c r="H3" s="263"/>
      <c r="I3" s="263"/>
      <c r="J3" s="263"/>
    </row>
    <row r="4" spans="1:38" ht="37.5" customHeight="1">
      <c r="A4" s="435" t="s">
        <v>448</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row>
    <row r="5" spans="1:38" ht="30" customHeight="1">
      <c r="A5" s="436" t="s">
        <v>449</v>
      </c>
      <c r="B5" s="436"/>
      <c r="C5" s="436"/>
      <c r="D5" s="436"/>
      <c r="E5" s="436"/>
      <c r="F5" s="436"/>
      <c r="G5" s="436"/>
      <c r="H5" s="436"/>
      <c r="I5" s="436"/>
      <c r="J5" s="436"/>
      <c r="K5" s="436"/>
      <c r="L5" s="436"/>
    </row>
    <row r="6" spans="1:38" ht="22.5" customHeight="1">
      <c r="A6" s="260" t="s">
        <v>450</v>
      </c>
      <c r="B6" s="264"/>
      <c r="C6" s="264"/>
      <c r="D6" s="264"/>
      <c r="E6" s="264"/>
      <c r="F6" s="264"/>
      <c r="G6" s="264"/>
      <c r="H6" s="264"/>
      <c r="I6" s="264"/>
      <c r="J6" s="264"/>
      <c r="K6" s="264"/>
      <c r="L6" s="264"/>
      <c r="M6" s="264"/>
      <c r="N6" s="264"/>
      <c r="O6" s="264"/>
      <c r="P6" s="264"/>
      <c r="Q6" s="264"/>
      <c r="R6" s="264"/>
      <c r="S6" s="264"/>
    </row>
    <row r="7" spans="1:38" ht="18.75" customHeight="1">
      <c r="A7" s="264" t="s">
        <v>451</v>
      </c>
      <c r="B7" s="264"/>
      <c r="C7" s="264"/>
      <c r="D7" s="264"/>
      <c r="E7" s="264"/>
      <c r="F7" s="264"/>
      <c r="G7" s="264"/>
      <c r="H7" s="264"/>
      <c r="I7" s="264"/>
      <c r="J7" s="264"/>
    </row>
    <row r="8" spans="1:38" ht="18.75" customHeight="1">
      <c r="A8" s="264" t="s">
        <v>452</v>
      </c>
      <c r="B8" s="264"/>
      <c r="C8" s="264"/>
      <c r="D8" s="264"/>
      <c r="E8" s="264"/>
      <c r="F8" s="264"/>
      <c r="G8" s="264"/>
      <c r="H8" s="264"/>
      <c r="I8" s="264"/>
      <c r="J8" s="264"/>
    </row>
    <row r="9" spans="1:38" ht="18.75" customHeight="1">
      <c r="A9" s="264" t="s">
        <v>453</v>
      </c>
      <c r="B9" s="264"/>
      <c r="C9" s="264"/>
      <c r="D9" s="264"/>
      <c r="E9" s="264"/>
      <c r="F9" s="264"/>
      <c r="G9" s="264"/>
      <c r="H9" s="264"/>
      <c r="I9" s="264"/>
      <c r="J9" s="264"/>
    </row>
    <row r="10" spans="1:38" ht="18.75" customHeight="1">
      <c r="A10" s="264" t="s">
        <v>454</v>
      </c>
      <c r="B10" s="264"/>
      <c r="C10" s="264"/>
      <c r="D10" s="264"/>
      <c r="E10" s="264"/>
      <c r="F10" s="264"/>
      <c r="G10" s="264"/>
      <c r="H10" s="264"/>
      <c r="I10" s="264"/>
      <c r="J10" s="264"/>
    </row>
    <row r="11" spans="1:38" ht="18.75" customHeight="1">
      <c r="A11" s="264" t="s">
        <v>455</v>
      </c>
      <c r="B11" s="264"/>
      <c r="C11" s="264"/>
      <c r="D11" s="264"/>
      <c r="E11" s="264"/>
      <c r="F11" s="264"/>
      <c r="G11" s="264"/>
      <c r="H11" s="264"/>
      <c r="I11" s="264"/>
      <c r="J11" s="264"/>
    </row>
    <row r="12" spans="1:38" ht="18.75" customHeight="1">
      <c r="A12" s="264" t="s">
        <v>456</v>
      </c>
      <c r="B12" s="264"/>
      <c r="C12" s="264"/>
      <c r="D12" s="264"/>
      <c r="E12" s="264"/>
      <c r="F12" s="264"/>
      <c r="G12" s="264"/>
      <c r="H12" s="264"/>
      <c r="I12" s="264"/>
      <c r="J12" s="264"/>
    </row>
    <row r="13" spans="1:38" ht="18.75" customHeight="1">
      <c r="A13" s="264" t="s">
        <v>457</v>
      </c>
      <c r="B13" s="264"/>
      <c r="C13" s="264"/>
      <c r="D13" s="264"/>
      <c r="E13" s="264"/>
      <c r="F13" s="264"/>
      <c r="G13" s="264"/>
      <c r="H13" s="264"/>
      <c r="I13" s="264"/>
      <c r="J13" s="264"/>
    </row>
    <row r="14" spans="1:38" ht="18.75" customHeight="1">
      <c r="A14" s="264" t="s">
        <v>458</v>
      </c>
      <c r="B14" s="264"/>
      <c r="C14" s="264"/>
      <c r="D14" s="264"/>
      <c r="E14" s="264"/>
      <c r="F14" s="264"/>
      <c r="G14" s="264"/>
      <c r="H14" s="264"/>
      <c r="I14" s="264"/>
      <c r="J14" s="264"/>
    </row>
    <row r="15" spans="1:38" ht="18.75" customHeight="1">
      <c r="A15" s="264" t="s">
        <v>459</v>
      </c>
      <c r="B15" s="264"/>
      <c r="C15" s="264"/>
      <c r="D15" s="264"/>
      <c r="E15" s="264"/>
      <c r="F15" s="264"/>
      <c r="G15" s="264"/>
      <c r="H15" s="264"/>
      <c r="I15" s="264"/>
      <c r="J15" s="264"/>
    </row>
    <row r="16" spans="1:38" ht="18.75" customHeight="1">
      <c r="A16" s="264" t="s">
        <v>460</v>
      </c>
      <c r="B16" s="264"/>
      <c r="C16" s="264"/>
      <c r="D16" s="264"/>
      <c r="E16" s="264"/>
      <c r="F16" s="264"/>
      <c r="G16" s="264"/>
      <c r="H16" s="264"/>
      <c r="I16" s="264"/>
    </row>
    <row r="17" spans="1:39" ht="18.75" customHeight="1">
      <c r="A17" s="264" t="s">
        <v>461</v>
      </c>
      <c r="B17" s="264"/>
      <c r="C17" s="264"/>
      <c r="D17" s="264"/>
      <c r="E17" s="264"/>
      <c r="F17" s="264"/>
      <c r="G17" s="264"/>
      <c r="H17" s="264"/>
      <c r="I17" s="264"/>
      <c r="J17" s="264"/>
    </row>
    <row r="18" spans="1:39" ht="22.5" customHeight="1" thickBot="1"/>
    <row r="19" spans="1:39" ht="26.25" customHeight="1" thickBot="1">
      <c r="A19" s="421" t="s">
        <v>462</v>
      </c>
      <c r="B19" s="422"/>
      <c r="C19" s="422"/>
      <c r="D19" s="422"/>
      <c r="E19" s="422"/>
      <c r="F19" s="422"/>
      <c r="G19" s="423"/>
      <c r="H19" s="424" t="s">
        <v>463</v>
      </c>
      <c r="I19" s="425"/>
      <c r="J19" s="425"/>
      <c r="K19" s="425"/>
      <c r="L19" s="425"/>
      <c r="M19" s="425"/>
      <c r="N19" s="425"/>
      <c r="O19" s="425"/>
      <c r="P19" s="425"/>
      <c r="Q19" s="425"/>
      <c r="R19" s="425"/>
      <c r="S19" s="426"/>
      <c r="T19" s="437" t="s">
        <v>482</v>
      </c>
      <c r="U19" s="438"/>
      <c r="V19" s="438"/>
      <c r="W19" s="438"/>
      <c r="X19" s="438"/>
      <c r="Y19" s="438"/>
      <c r="Z19" s="439"/>
      <c r="AA19" s="424" t="s">
        <v>463</v>
      </c>
      <c r="AB19" s="440"/>
      <c r="AC19" s="440"/>
      <c r="AD19" s="440"/>
      <c r="AE19" s="440"/>
      <c r="AF19" s="440"/>
      <c r="AG19" s="440"/>
      <c r="AH19" s="440"/>
      <c r="AI19" s="440"/>
      <c r="AJ19" s="440"/>
      <c r="AK19" s="440"/>
      <c r="AL19" s="441"/>
    </row>
    <row r="20" spans="1:39" ht="26.25" customHeight="1" thickBot="1">
      <c r="A20" s="421" t="s">
        <v>465</v>
      </c>
      <c r="B20" s="422"/>
      <c r="C20" s="422"/>
      <c r="D20" s="422"/>
      <c r="E20" s="422"/>
      <c r="F20" s="422"/>
      <c r="G20" s="423"/>
      <c r="H20" s="424" t="s">
        <v>463</v>
      </c>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6"/>
    </row>
    <row r="21" spans="1:39" ht="26.25" customHeight="1" thickBot="1">
      <c r="A21" s="421" t="s">
        <v>466</v>
      </c>
      <c r="B21" s="422"/>
      <c r="C21" s="422"/>
      <c r="D21" s="422"/>
      <c r="E21" s="422"/>
      <c r="F21" s="422"/>
      <c r="G21" s="423"/>
      <c r="H21" s="427" t="s">
        <v>467</v>
      </c>
      <c r="I21" s="428"/>
      <c r="J21" s="428"/>
      <c r="K21" s="428"/>
      <c r="L21" s="428"/>
      <c r="M21" s="428"/>
      <c r="N21" s="428"/>
      <c r="O21" s="428"/>
      <c r="P21" s="428"/>
      <c r="Q21" s="428"/>
      <c r="R21" s="428"/>
      <c r="S21" s="429"/>
      <c r="T21" s="430" t="s">
        <v>468</v>
      </c>
      <c r="U21" s="431"/>
      <c r="V21" s="431"/>
      <c r="W21" s="431"/>
      <c r="X21" s="431"/>
      <c r="Y21" s="431"/>
      <c r="Z21" s="432"/>
      <c r="AA21" s="427" t="s">
        <v>467</v>
      </c>
      <c r="AB21" s="428"/>
      <c r="AC21" s="428"/>
      <c r="AD21" s="428"/>
      <c r="AE21" s="428"/>
      <c r="AF21" s="428"/>
      <c r="AG21" s="428"/>
      <c r="AH21" s="428"/>
      <c r="AI21" s="428"/>
      <c r="AJ21" s="428"/>
      <c r="AK21" s="428"/>
      <c r="AL21" s="429"/>
    </row>
    <row r="22" spans="1:39" ht="22.5" customHeight="1" thickBot="1"/>
    <row r="23" spans="1:39" ht="18.75" customHeight="1" thickBot="1">
      <c r="A23" s="442" t="s">
        <v>469</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4"/>
    </row>
    <row r="24" spans="1:39" ht="26.25" customHeight="1" thickBot="1">
      <c r="A24" s="421" t="s">
        <v>470</v>
      </c>
      <c r="B24" s="422"/>
      <c r="C24" s="422"/>
      <c r="D24" s="422"/>
      <c r="E24" s="422"/>
      <c r="F24" s="422"/>
      <c r="G24" s="423"/>
      <c r="H24" s="445" t="s">
        <v>471</v>
      </c>
      <c r="I24" s="446"/>
      <c r="J24" s="446"/>
      <c r="K24" s="446"/>
      <c r="L24" s="446"/>
      <c r="M24" s="446"/>
      <c r="N24" s="446"/>
      <c r="O24" s="446"/>
      <c r="P24" s="446"/>
      <c r="Q24" s="446"/>
      <c r="R24" s="446"/>
      <c r="S24" s="447"/>
      <c r="T24" s="448" t="s">
        <v>472</v>
      </c>
      <c r="U24" s="449"/>
      <c r="V24" s="450"/>
      <c r="W24" s="451" t="s">
        <v>473</v>
      </c>
      <c r="X24" s="452"/>
      <c r="Y24" s="453"/>
      <c r="Z24" s="421" t="s">
        <v>474</v>
      </c>
      <c r="AA24" s="422"/>
      <c r="AB24" s="422"/>
      <c r="AC24" s="422"/>
      <c r="AD24" s="422"/>
      <c r="AE24" s="422"/>
      <c r="AF24" s="423"/>
      <c r="AG24" s="265"/>
      <c r="AH24" s="266"/>
      <c r="AI24" s="266"/>
      <c r="AJ24" s="266"/>
      <c r="AK24" s="266"/>
      <c r="AL24" s="267"/>
      <c r="AM24" s="268"/>
    </row>
    <row r="25" spans="1:39" ht="26.25" customHeight="1" thickBot="1">
      <c r="A25" s="421" t="s">
        <v>432</v>
      </c>
      <c r="B25" s="422"/>
      <c r="C25" s="422"/>
      <c r="D25" s="422"/>
      <c r="E25" s="422"/>
      <c r="F25" s="422"/>
      <c r="G25" s="423"/>
      <c r="H25" s="427" t="s">
        <v>467</v>
      </c>
      <c r="I25" s="428"/>
      <c r="J25" s="428"/>
      <c r="K25" s="428"/>
      <c r="L25" s="428"/>
      <c r="M25" s="428"/>
      <c r="N25" s="428"/>
      <c r="O25" s="428"/>
      <c r="P25" s="428"/>
      <c r="Q25" s="428"/>
      <c r="R25" s="428"/>
      <c r="S25" s="429"/>
      <c r="T25" s="421" t="s">
        <v>476</v>
      </c>
      <c r="U25" s="422"/>
      <c r="V25" s="422"/>
      <c r="W25" s="422"/>
      <c r="X25" s="422"/>
      <c r="Y25" s="422"/>
      <c r="Z25" s="423"/>
      <c r="AA25" s="427" t="s">
        <v>467</v>
      </c>
      <c r="AB25" s="428"/>
      <c r="AC25" s="428"/>
      <c r="AD25" s="428"/>
      <c r="AE25" s="428"/>
      <c r="AF25" s="428"/>
      <c r="AG25" s="428"/>
      <c r="AH25" s="428"/>
      <c r="AI25" s="428"/>
      <c r="AJ25" s="428"/>
      <c r="AK25" s="428"/>
      <c r="AL25" s="429"/>
    </row>
    <row r="26" spans="1:39" ht="18.75" customHeight="1" thickBot="1">
      <c r="A26" s="442" t="s">
        <v>477</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4"/>
    </row>
    <row r="27" spans="1:39" ht="26.25" customHeight="1" thickBot="1">
      <c r="A27" s="421" t="s">
        <v>478</v>
      </c>
      <c r="B27" s="422"/>
      <c r="C27" s="422"/>
      <c r="D27" s="422"/>
      <c r="E27" s="422"/>
      <c r="F27" s="422"/>
      <c r="G27" s="422"/>
      <c r="H27" s="265"/>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row>
    <row r="28" spans="1:39" ht="41.25" customHeight="1" thickBot="1">
      <c r="A28" s="421" t="s">
        <v>479</v>
      </c>
      <c r="B28" s="422"/>
      <c r="C28" s="422"/>
      <c r="D28" s="422"/>
      <c r="E28" s="422"/>
      <c r="F28" s="422"/>
      <c r="G28" s="422"/>
      <c r="H28" s="427" t="s">
        <v>480</v>
      </c>
      <c r="I28" s="454"/>
      <c r="J28" s="454"/>
      <c r="K28" s="454"/>
      <c r="L28" s="269"/>
      <c r="M28" s="269"/>
      <c r="N28" s="269"/>
      <c r="O28" s="269"/>
      <c r="P28" s="269"/>
      <c r="Q28" s="269"/>
      <c r="R28" s="269"/>
      <c r="S28" s="269"/>
      <c r="T28" s="269"/>
      <c r="U28" s="269"/>
      <c r="V28" s="269"/>
      <c r="W28" s="269"/>
      <c r="X28" s="269"/>
      <c r="Y28" s="269"/>
      <c r="Z28" s="269"/>
      <c r="AA28" s="269"/>
      <c r="AB28" s="269"/>
      <c r="AC28" s="269"/>
      <c r="AD28" s="269"/>
      <c r="AE28" s="269"/>
      <c r="AF28" s="270"/>
      <c r="AG28" s="270"/>
      <c r="AH28" s="270"/>
      <c r="AI28" s="270"/>
      <c r="AJ28" s="270"/>
      <c r="AK28" s="270"/>
      <c r="AL28" s="271"/>
    </row>
    <row r="29" spans="1:39" ht="15" customHeight="1" thickBot="1"/>
    <row r="30" spans="1:39" ht="18.75" customHeight="1" thickBot="1">
      <c r="A30" s="442" t="s">
        <v>469</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4"/>
    </row>
    <row r="31" spans="1:39" ht="26.25" customHeight="1" thickBot="1">
      <c r="A31" s="421" t="s">
        <v>470</v>
      </c>
      <c r="B31" s="422"/>
      <c r="C31" s="422"/>
      <c r="D31" s="422"/>
      <c r="E31" s="422"/>
      <c r="F31" s="422"/>
      <c r="G31" s="423"/>
      <c r="H31" s="424" t="s">
        <v>471</v>
      </c>
      <c r="I31" s="440"/>
      <c r="J31" s="440"/>
      <c r="K31" s="440"/>
      <c r="L31" s="440"/>
      <c r="M31" s="440"/>
      <c r="N31" s="440"/>
      <c r="O31" s="440"/>
      <c r="P31" s="440"/>
      <c r="Q31" s="440"/>
      <c r="R31" s="440"/>
      <c r="S31" s="441"/>
      <c r="T31" s="455" t="s">
        <v>472</v>
      </c>
      <c r="U31" s="456"/>
      <c r="V31" s="457"/>
      <c r="W31" s="458" t="s">
        <v>473</v>
      </c>
      <c r="X31" s="459"/>
      <c r="Y31" s="460"/>
      <c r="Z31" s="437" t="s">
        <v>474</v>
      </c>
      <c r="AA31" s="438"/>
      <c r="AB31" s="438"/>
      <c r="AC31" s="438"/>
      <c r="AD31" s="438"/>
      <c r="AE31" s="438"/>
      <c r="AF31" s="439"/>
      <c r="AG31" s="265"/>
      <c r="AH31" s="266"/>
      <c r="AI31" s="266"/>
      <c r="AJ31" s="266"/>
      <c r="AK31" s="266"/>
      <c r="AL31" s="267"/>
      <c r="AM31" s="268"/>
    </row>
    <row r="32" spans="1:39" ht="26.25" customHeight="1" thickBot="1">
      <c r="A32" s="421" t="s">
        <v>432</v>
      </c>
      <c r="B32" s="422"/>
      <c r="C32" s="422"/>
      <c r="D32" s="422"/>
      <c r="E32" s="422"/>
      <c r="F32" s="422"/>
      <c r="G32" s="423"/>
      <c r="H32" s="427" t="s">
        <v>467</v>
      </c>
      <c r="I32" s="428"/>
      <c r="J32" s="428"/>
      <c r="K32" s="428"/>
      <c r="L32" s="428"/>
      <c r="M32" s="428"/>
      <c r="N32" s="428"/>
      <c r="O32" s="428"/>
      <c r="P32" s="428"/>
      <c r="Q32" s="428"/>
      <c r="R32" s="428"/>
      <c r="S32" s="429"/>
      <c r="T32" s="421" t="s">
        <v>476</v>
      </c>
      <c r="U32" s="422"/>
      <c r="V32" s="422"/>
      <c r="W32" s="422"/>
      <c r="X32" s="422"/>
      <c r="Y32" s="422"/>
      <c r="Z32" s="423"/>
      <c r="AA32" s="427" t="s">
        <v>467</v>
      </c>
      <c r="AB32" s="428"/>
      <c r="AC32" s="428"/>
      <c r="AD32" s="428"/>
      <c r="AE32" s="428"/>
      <c r="AF32" s="428"/>
      <c r="AG32" s="428"/>
      <c r="AH32" s="428"/>
      <c r="AI32" s="428"/>
      <c r="AJ32" s="428"/>
      <c r="AK32" s="428"/>
      <c r="AL32" s="429"/>
    </row>
    <row r="33" spans="1:39" ht="18.75" customHeight="1" thickBot="1">
      <c r="A33" s="442" t="s">
        <v>477</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4"/>
    </row>
    <row r="34" spans="1:39" ht="26.25" customHeight="1" thickBot="1">
      <c r="A34" s="421" t="s">
        <v>478</v>
      </c>
      <c r="B34" s="422"/>
      <c r="C34" s="422"/>
      <c r="D34" s="422"/>
      <c r="E34" s="422"/>
      <c r="F34" s="422"/>
      <c r="G34" s="422"/>
      <c r="H34" s="265"/>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7"/>
    </row>
    <row r="35" spans="1:39" ht="41.25" customHeight="1" thickBot="1">
      <c r="A35" s="421" t="s">
        <v>479</v>
      </c>
      <c r="B35" s="422"/>
      <c r="C35" s="422"/>
      <c r="D35" s="422"/>
      <c r="E35" s="422"/>
      <c r="F35" s="422"/>
      <c r="G35" s="422"/>
      <c r="H35" s="427" t="s">
        <v>480</v>
      </c>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61"/>
    </row>
    <row r="36" spans="1:39" ht="18" customHeight="1" thickBot="1">
      <c r="A36" s="272"/>
      <c r="B36" s="272"/>
      <c r="C36" s="272"/>
      <c r="D36" s="272"/>
      <c r="E36" s="272"/>
      <c r="F36" s="272"/>
      <c r="G36" s="272"/>
      <c r="H36" s="273"/>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row>
    <row r="37" spans="1:39" ht="18.75" customHeight="1" thickBot="1">
      <c r="A37" s="442" t="s">
        <v>469</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4"/>
    </row>
    <row r="38" spans="1:39" ht="26.25" customHeight="1" thickBot="1">
      <c r="A38" s="421" t="s">
        <v>470</v>
      </c>
      <c r="B38" s="422"/>
      <c r="C38" s="422"/>
      <c r="D38" s="422"/>
      <c r="E38" s="422"/>
      <c r="F38" s="422"/>
      <c r="G38" s="423"/>
      <c r="H38" s="424" t="s">
        <v>471</v>
      </c>
      <c r="I38" s="440"/>
      <c r="J38" s="440"/>
      <c r="K38" s="440"/>
      <c r="L38" s="440"/>
      <c r="M38" s="440"/>
      <c r="N38" s="440"/>
      <c r="O38" s="440"/>
      <c r="P38" s="440"/>
      <c r="Q38" s="440"/>
      <c r="R38" s="440"/>
      <c r="S38" s="441"/>
      <c r="T38" s="455" t="s">
        <v>472</v>
      </c>
      <c r="U38" s="456"/>
      <c r="V38" s="457"/>
      <c r="W38" s="458" t="s">
        <v>473</v>
      </c>
      <c r="X38" s="459"/>
      <c r="Y38" s="460"/>
      <c r="Z38" s="437" t="s">
        <v>474</v>
      </c>
      <c r="AA38" s="438"/>
      <c r="AB38" s="438"/>
      <c r="AC38" s="438"/>
      <c r="AD38" s="438"/>
      <c r="AE38" s="438"/>
      <c r="AF38" s="439"/>
      <c r="AG38" s="265"/>
      <c r="AH38" s="266"/>
      <c r="AI38" s="266"/>
      <c r="AJ38" s="266"/>
      <c r="AK38" s="266"/>
      <c r="AL38" s="267"/>
      <c r="AM38" s="268"/>
    </row>
    <row r="39" spans="1:39" ht="26.25" customHeight="1" thickBot="1">
      <c r="A39" s="421" t="s">
        <v>432</v>
      </c>
      <c r="B39" s="422"/>
      <c r="C39" s="422"/>
      <c r="D39" s="422"/>
      <c r="E39" s="422"/>
      <c r="F39" s="422"/>
      <c r="G39" s="423"/>
      <c r="H39" s="427" t="s">
        <v>467</v>
      </c>
      <c r="I39" s="428"/>
      <c r="J39" s="428"/>
      <c r="K39" s="428"/>
      <c r="L39" s="428"/>
      <c r="M39" s="428"/>
      <c r="N39" s="428"/>
      <c r="O39" s="428"/>
      <c r="P39" s="428"/>
      <c r="Q39" s="428"/>
      <c r="R39" s="428"/>
      <c r="S39" s="429"/>
      <c r="T39" s="421" t="s">
        <v>476</v>
      </c>
      <c r="U39" s="422"/>
      <c r="V39" s="422"/>
      <c r="W39" s="422"/>
      <c r="X39" s="422"/>
      <c r="Y39" s="422"/>
      <c r="Z39" s="423"/>
      <c r="AA39" s="427" t="s">
        <v>467</v>
      </c>
      <c r="AB39" s="428"/>
      <c r="AC39" s="428"/>
      <c r="AD39" s="428"/>
      <c r="AE39" s="428"/>
      <c r="AF39" s="428"/>
      <c r="AG39" s="428"/>
      <c r="AH39" s="428"/>
      <c r="AI39" s="428"/>
      <c r="AJ39" s="428"/>
      <c r="AK39" s="428"/>
      <c r="AL39" s="429"/>
    </row>
    <row r="40" spans="1:39" ht="18.75" customHeight="1" thickBot="1">
      <c r="A40" s="442" t="s">
        <v>477</v>
      </c>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4"/>
    </row>
    <row r="41" spans="1:39" ht="26.25" customHeight="1" thickBot="1">
      <c r="A41" s="421" t="s">
        <v>478</v>
      </c>
      <c r="B41" s="422"/>
      <c r="C41" s="422"/>
      <c r="D41" s="422"/>
      <c r="E41" s="422"/>
      <c r="F41" s="422"/>
      <c r="G41" s="422"/>
      <c r="H41" s="265"/>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7"/>
    </row>
    <row r="42" spans="1:39" ht="41.25" customHeight="1" thickBot="1">
      <c r="A42" s="421" t="s">
        <v>479</v>
      </c>
      <c r="B42" s="422"/>
      <c r="C42" s="422"/>
      <c r="D42" s="422"/>
      <c r="E42" s="422"/>
      <c r="F42" s="422"/>
      <c r="G42" s="422"/>
      <c r="H42" s="427" t="s">
        <v>480</v>
      </c>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61"/>
    </row>
    <row r="43" spans="1:39" ht="15" customHeight="1" thickBot="1"/>
    <row r="44" spans="1:39" ht="18.75" customHeight="1" thickBot="1">
      <c r="A44" s="442" t="s">
        <v>469</v>
      </c>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4"/>
    </row>
    <row r="45" spans="1:39" ht="26.25" customHeight="1" thickBot="1">
      <c r="A45" s="421" t="s">
        <v>470</v>
      </c>
      <c r="B45" s="422"/>
      <c r="C45" s="422"/>
      <c r="D45" s="422"/>
      <c r="E45" s="422"/>
      <c r="F45" s="422"/>
      <c r="G45" s="423"/>
      <c r="H45" s="445" t="s">
        <v>471</v>
      </c>
      <c r="I45" s="446"/>
      <c r="J45" s="446"/>
      <c r="K45" s="446"/>
      <c r="L45" s="446"/>
      <c r="M45" s="446"/>
      <c r="N45" s="446"/>
      <c r="O45" s="446"/>
      <c r="P45" s="446"/>
      <c r="Q45" s="446"/>
      <c r="R45" s="446"/>
      <c r="S45" s="447"/>
      <c r="T45" s="448" t="s">
        <v>472</v>
      </c>
      <c r="U45" s="449"/>
      <c r="V45" s="450"/>
      <c r="W45" s="451">
        <v>34</v>
      </c>
      <c r="X45" s="452"/>
      <c r="Y45" s="453"/>
      <c r="Z45" s="421" t="s">
        <v>474</v>
      </c>
      <c r="AA45" s="422"/>
      <c r="AB45" s="422"/>
      <c r="AC45" s="422"/>
      <c r="AD45" s="422"/>
      <c r="AE45" s="422"/>
      <c r="AF45" s="423"/>
      <c r="AG45" s="265"/>
      <c r="AH45" s="266"/>
      <c r="AI45" s="266"/>
      <c r="AJ45" s="266"/>
      <c r="AK45" s="266"/>
      <c r="AL45" s="267"/>
      <c r="AM45" s="268"/>
    </row>
    <row r="46" spans="1:39" ht="26.25" customHeight="1" thickBot="1">
      <c r="A46" s="421" t="s">
        <v>432</v>
      </c>
      <c r="B46" s="422"/>
      <c r="C46" s="422"/>
      <c r="D46" s="422"/>
      <c r="E46" s="422"/>
      <c r="F46" s="422"/>
      <c r="G46" s="423"/>
      <c r="H46" s="427" t="s">
        <v>467</v>
      </c>
      <c r="I46" s="428"/>
      <c r="J46" s="428"/>
      <c r="K46" s="428"/>
      <c r="L46" s="428"/>
      <c r="M46" s="428"/>
      <c r="N46" s="428"/>
      <c r="O46" s="428"/>
      <c r="P46" s="428"/>
      <c r="Q46" s="428"/>
      <c r="R46" s="428"/>
      <c r="S46" s="429"/>
      <c r="T46" s="421" t="s">
        <v>476</v>
      </c>
      <c r="U46" s="422"/>
      <c r="V46" s="422"/>
      <c r="W46" s="422"/>
      <c r="X46" s="422"/>
      <c r="Y46" s="422"/>
      <c r="Z46" s="423"/>
      <c r="AA46" s="427" t="s">
        <v>467</v>
      </c>
      <c r="AB46" s="428"/>
      <c r="AC46" s="428"/>
      <c r="AD46" s="428"/>
      <c r="AE46" s="428"/>
      <c r="AF46" s="428"/>
      <c r="AG46" s="428"/>
      <c r="AH46" s="428"/>
      <c r="AI46" s="428"/>
      <c r="AJ46" s="428"/>
      <c r="AK46" s="428"/>
      <c r="AL46" s="429"/>
    </row>
    <row r="47" spans="1:39" ht="18.75" customHeight="1" thickBot="1">
      <c r="A47" s="442" t="s">
        <v>477</v>
      </c>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4"/>
    </row>
    <row r="48" spans="1:39" ht="26.25" customHeight="1" thickBot="1">
      <c r="A48" s="421" t="s">
        <v>478</v>
      </c>
      <c r="B48" s="422"/>
      <c r="C48" s="422"/>
      <c r="D48" s="422"/>
      <c r="E48" s="422"/>
      <c r="F48" s="422"/>
      <c r="G48" s="422"/>
      <c r="H48" s="265"/>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7"/>
    </row>
    <row r="49" spans="1:39" ht="41.25" customHeight="1" thickBot="1">
      <c r="A49" s="421" t="s">
        <v>479</v>
      </c>
      <c r="B49" s="422"/>
      <c r="C49" s="422"/>
      <c r="D49" s="422"/>
      <c r="E49" s="422"/>
      <c r="F49" s="422"/>
      <c r="G49" s="422"/>
      <c r="H49" s="427" t="s">
        <v>480</v>
      </c>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61"/>
    </row>
    <row r="50" spans="1:39" ht="15" customHeight="1" thickBot="1"/>
    <row r="51" spans="1:39" ht="18.75" customHeight="1" thickBot="1">
      <c r="A51" s="442" t="s">
        <v>469</v>
      </c>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4"/>
    </row>
    <row r="52" spans="1:39" ht="26.25" customHeight="1" thickBot="1">
      <c r="A52" s="421" t="s">
        <v>470</v>
      </c>
      <c r="B52" s="422"/>
      <c r="C52" s="422"/>
      <c r="D52" s="422"/>
      <c r="E52" s="422"/>
      <c r="F52" s="422"/>
      <c r="G52" s="423"/>
      <c r="H52" s="424" t="s">
        <v>471</v>
      </c>
      <c r="I52" s="440"/>
      <c r="J52" s="440"/>
      <c r="K52" s="440"/>
      <c r="L52" s="440"/>
      <c r="M52" s="440"/>
      <c r="N52" s="440"/>
      <c r="O52" s="440"/>
      <c r="P52" s="440"/>
      <c r="Q52" s="440"/>
      <c r="R52" s="440"/>
      <c r="S52" s="441"/>
      <c r="T52" s="455" t="s">
        <v>472</v>
      </c>
      <c r="U52" s="456"/>
      <c r="V52" s="457"/>
      <c r="W52" s="458" t="s">
        <v>473</v>
      </c>
      <c r="X52" s="459"/>
      <c r="Y52" s="460"/>
      <c r="Z52" s="437" t="s">
        <v>474</v>
      </c>
      <c r="AA52" s="438"/>
      <c r="AB52" s="438"/>
      <c r="AC52" s="438"/>
      <c r="AD52" s="438"/>
      <c r="AE52" s="438"/>
      <c r="AF52" s="439"/>
      <c r="AG52" s="265"/>
      <c r="AH52" s="266"/>
      <c r="AI52" s="266"/>
      <c r="AJ52" s="266"/>
      <c r="AK52" s="266"/>
      <c r="AL52" s="267"/>
      <c r="AM52" s="268"/>
    </row>
    <row r="53" spans="1:39" ht="26.25" customHeight="1" thickBot="1">
      <c r="A53" s="421" t="s">
        <v>432</v>
      </c>
      <c r="B53" s="422"/>
      <c r="C53" s="422"/>
      <c r="D53" s="422"/>
      <c r="E53" s="422"/>
      <c r="F53" s="422"/>
      <c r="G53" s="423"/>
      <c r="H53" s="427" t="s">
        <v>467</v>
      </c>
      <c r="I53" s="428"/>
      <c r="J53" s="428"/>
      <c r="K53" s="428"/>
      <c r="L53" s="428"/>
      <c r="M53" s="428"/>
      <c r="N53" s="428"/>
      <c r="O53" s="428"/>
      <c r="P53" s="428"/>
      <c r="Q53" s="428"/>
      <c r="R53" s="428"/>
      <c r="S53" s="429"/>
      <c r="T53" s="421" t="s">
        <v>476</v>
      </c>
      <c r="U53" s="422"/>
      <c r="V53" s="422"/>
      <c r="W53" s="422"/>
      <c r="X53" s="422"/>
      <c r="Y53" s="422"/>
      <c r="Z53" s="423"/>
      <c r="AA53" s="427" t="s">
        <v>480</v>
      </c>
      <c r="AB53" s="428"/>
      <c r="AC53" s="428"/>
      <c r="AD53" s="428"/>
      <c r="AE53" s="428"/>
      <c r="AF53" s="428"/>
      <c r="AG53" s="428"/>
      <c r="AH53" s="428"/>
      <c r="AI53" s="428"/>
      <c r="AJ53" s="428"/>
      <c r="AK53" s="428"/>
      <c r="AL53" s="429"/>
    </row>
    <row r="54" spans="1:39" ht="18.75" customHeight="1" thickBot="1">
      <c r="A54" s="442" t="s">
        <v>477</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4"/>
    </row>
    <row r="55" spans="1:39" ht="26.25" customHeight="1" thickBot="1">
      <c r="A55" s="421" t="s">
        <v>478</v>
      </c>
      <c r="B55" s="422"/>
      <c r="C55" s="422"/>
      <c r="D55" s="422"/>
      <c r="E55" s="422"/>
      <c r="F55" s="422"/>
      <c r="G55" s="422"/>
      <c r="H55" s="265"/>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7"/>
    </row>
    <row r="56" spans="1:39" ht="41.25" customHeight="1" thickBot="1">
      <c r="A56" s="421" t="s">
        <v>479</v>
      </c>
      <c r="B56" s="422"/>
      <c r="C56" s="422"/>
      <c r="D56" s="422"/>
      <c r="E56" s="422"/>
      <c r="F56" s="422"/>
      <c r="G56" s="422"/>
      <c r="H56" s="427" t="s">
        <v>480</v>
      </c>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61"/>
    </row>
    <row r="57" spans="1:39" ht="15" customHeight="1" thickBot="1"/>
    <row r="58" spans="1:39" ht="18.75" customHeight="1" thickBot="1">
      <c r="A58" s="442" t="s">
        <v>469</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4"/>
    </row>
    <row r="59" spans="1:39" ht="26.25" customHeight="1" thickBot="1">
      <c r="A59" s="421" t="s">
        <v>470</v>
      </c>
      <c r="B59" s="422"/>
      <c r="C59" s="422"/>
      <c r="D59" s="422"/>
      <c r="E59" s="422"/>
      <c r="F59" s="422"/>
      <c r="G59" s="423"/>
      <c r="H59" s="424" t="s">
        <v>471</v>
      </c>
      <c r="I59" s="440"/>
      <c r="J59" s="440"/>
      <c r="K59" s="440"/>
      <c r="L59" s="440"/>
      <c r="M59" s="440"/>
      <c r="N59" s="440"/>
      <c r="O59" s="440"/>
      <c r="P59" s="440"/>
      <c r="Q59" s="440"/>
      <c r="R59" s="440"/>
      <c r="S59" s="441"/>
      <c r="T59" s="455" t="s">
        <v>472</v>
      </c>
      <c r="U59" s="456"/>
      <c r="V59" s="457"/>
      <c r="W59" s="458" t="s">
        <v>473</v>
      </c>
      <c r="X59" s="459"/>
      <c r="Y59" s="460"/>
      <c r="Z59" s="437" t="s">
        <v>474</v>
      </c>
      <c r="AA59" s="438"/>
      <c r="AB59" s="438"/>
      <c r="AC59" s="438"/>
      <c r="AD59" s="438"/>
      <c r="AE59" s="438"/>
      <c r="AF59" s="439"/>
      <c r="AG59" s="265"/>
      <c r="AH59" s="266"/>
      <c r="AI59" s="266"/>
      <c r="AJ59" s="266"/>
      <c r="AK59" s="266"/>
      <c r="AL59" s="267"/>
      <c r="AM59" s="268"/>
    </row>
    <row r="60" spans="1:39" ht="26.25" customHeight="1" thickBot="1">
      <c r="A60" s="421" t="s">
        <v>432</v>
      </c>
      <c r="B60" s="422"/>
      <c r="C60" s="422"/>
      <c r="D60" s="422"/>
      <c r="E60" s="422"/>
      <c r="F60" s="422"/>
      <c r="G60" s="423"/>
      <c r="H60" s="427" t="s">
        <v>480</v>
      </c>
      <c r="I60" s="428"/>
      <c r="J60" s="428"/>
      <c r="K60" s="428"/>
      <c r="L60" s="428"/>
      <c r="M60" s="428"/>
      <c r="N60" s="428"/>
      <c r="O60" s="428"/>
      <c r="P60" s="428"/>
      <c r="Q60" s="428"/>
      <c r="R60" s="428"/>
      <c r="S60" s="429"/>
      <c r="T60" s="421" t="s">
        <v>476</v>
      </c>
      <c r="U60" s="422"/>
      <c r="V60" s="422"/>
      <c r="W60" s="422"/>
      <c r="X60" s="422"/>
      <c r="Y60" s="422"/>
      <c r="Z60" s="423"/>
      <c r="AA60" s="427" t="s">
        <v>480</v>
      </c>
      <c r="AB60" s="428"/>
      <c r="AC60" s="428"/>
      <c r="AD60" s="428"/>
      <c r="AE60" s="428"/>
      <c r="AF60" s="428"/>
      <c r="AG60" s="428"/>
      <c r="AH60" s="428"/>
      <c r="AI60" s="428"/>
      <c r="AJ60" s="428"/>
      <c r="AK60" s="428"/>
      <c r="AL60" s="429"/>
    </row>
    <row r="61" spans="1:39" ht="18.75" customHeight="1" thickBot="1">
      <c r="A61" s="442" t="s">
        <v>477</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4"/>
    </row>
    <row r="62" spans="1:39" ht="26.25" customHeight="1" thickBot="1">
      <c r="A62" s="421" t="s">
        <v>478</v>
      </c>
      <c r="B62" s="422"/>
      <c r="C62" s="422"/>
      <c r="D62" s="422"/>
      <c r="E62" s="422"/>
      <c r="F62" s="422"/>
      <c r="G62" s="422"/>
      <c r="H62" s="265"/>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7"/>
    </row>
    <row r="63" spans="1:39" ht="41.25" customHeight="1" thickBot="1">
      <c r="A63" s="421" t="s">
        <v>479</v>
      </c>
      <c r="B63" s="422"/>
      <c r="C63" s="422"/>
      <c r="D63" s="422"/>
      <c r="E63" s="422"/>
      <c r="F63" s="422"/>
      <c r="G63" s="422"/>
      <c r="H63" s="427" t="s">
        <v>480</v>
      </c>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61"/>
    </row>
    <row r="64" spans="1:39" ht="15" customHeight="1" thickBot="1"/>
    <row r="65" spans="1:39" ht="18.75" customHeight="1" thickBot="1">
      <c r="A65" s="442" t="s">
        <v>469</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4"/>
    </row>
    <row r="66" spans="1:39" ht="26.25" customHeight="1" thickBot="1">
      <c r="A66" s="421" t="s">
        <v>470</v>
      </c>
      <c r="B66" s="422"/>
      <c r="C66" s="422"/>
      <c r="D66" s="422"/>
      <c r="E66" s="422"/>
      <c r="F66" s="422"/>
      <c r="G66" s="423"/>
      <c r="H66" s="424" t="s">
        <v>471</v>
      </c>
      <c r="I66" s="440"/>
      <c r="J66" s="440"/>
      <c r="K66" s="440"/>
      <c r="L66" s="440"/>
      <c r="M66" s="440"/>
      <c r="N66" s="440"/>
      <c r="O66" s="440"/>
      <c r="P66" s="440"/>
      <c r="Q66" s="440"/>
      <c r="R66" s="440"/>
      <c r="S66" s="441"/>
      <c r="T66" s="455" t="s">
        <v>472</v>
      </c>
      <c r="U66" s="456"/>
      <c r="V66" s="457"/>
      <c r="W66" s="458" t="s">
        <v>473</v>
      </c>
      <c r="X66" s="459"/>
      <c r="Y66" s="460"/>
      <c r="Z66" s="437" t="s">
        <v>474</v>
      </c>
      <c r="AA66" s="438"/>
      <c r="AB66" s="438"/>
      <c r="AC66" s="438"/>
      <c r="AD66" s="438"/>
      <c r="AE66" s="438"/>
      <c r="AF66" s="439"/>
      <c r="AG66" s="265"/>
      <c r="AH66" s="266"/>
      <c r="AI66" s="266"/>
      <c r="AJ66" s="266"/>
      <c r="AK66" s="266"/>
      <c r="AL66" s="267"/>
      <c r="AM66" s="268"/>
    </row>
    <row r="67" spans="1:39" ht="26.25" customHeight="1" thickBot="1">
      <c r="A67" s="421" t="s">
        <v>432</v>
      </c>
      <c r="B67" s="422"/>
      <c r="C67" s="422"/>
      <c r="D67" s="422"/>
      <c r="E67" s="422"/>
      <c r="F67" s="422"/>
      <c r="G67" s="423"/>
      <c r="H67" s="427" t="s">
        <v>480</v>
      </c>
      <c r="I67" s="428"/>
      <c r="J67" s="428"/>
      <c r="K67" s="428"/>
      <c r="L67" s="428"/>
      <c r="M67" s="428"/>
      <c r="N67" s="428"/>
      <c r="O67" s="428"/>
      <c r="P67" s="428"/>
      <c r="Q67" s="428"/>
      <c r="R67" s="428"/>
      <c r="S67" s="429"/>
      <c r="T67" s="421" t="s">
        <v>476</v>
      </c>
      <c r="U67" s="422"/>
      <c r="V67" s="422"/>
      <c r="W67" s="422"/>
      <c r="X67" s="422"/>
      <c r="Y67" s="422"/>
      <c r="Z67" s="423"/>
      <c r="AA67" s="427" t="s">
        <v>480</v>
      </c>
      <c r="AB67" s="428"/>
      <c r="AC67" s="428"/>
      <c r="AD67" s="428"/>
      <c r="AE67" s="428"/>
      <c r="AF67" s="428"/>
      <c r="AG67" s="428"/>
      <c r="AH67" s="428"/>
      <c r="AI67" s="428"/>
      <c r="AJ67" s="428"/>
      <c r="AK67" s="428"/>
      <c r="AL67" s="429"/>
    </row>
    <row r="68" spans="1:39" ht="18.75" customHeight="1" thickBot="1">
      <c r="A68" s="442" t="s">
        <v>477</v>
      </c>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4"/>
    </row>
    <row r="69" spans="1:39" ht="26.25" customHeight="1" thickBot="1">
      <c r="A69" s="421" t="s">
        <v>478</v>
      </c>
      <c r="B69" s="422"/>
      <c r="C69" s="422"/>
      <c r="D69" s="422"/>
      <c r="E69" s="422"/>
      <c r="F69" s="422"/>
      <c r="G69" s="422"/>
      <c r="H69" s="265"/>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7"/>
    </row>
    <row r="70" spans="1:39" ht="41.25" customHeight="1" thickBot="1">
      <c r="A70" s="421" t="s">
        <v>479</v>
      </c>
      <c r="B70" s="422"/>
      <c r="C70" s="422"/>
      <c r="D70" s="422"/>
      <c r="E70" s="422"/>
      <c r="F70" s="422"/>
      <c r="G70" s="422"/>
      <c r="H70" s="427" t="s">
        <v>480</v>
      </c>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61"/>
    </row>
  </sheetData>
  <mergeCells count="112">
    <mergeCell ref="A70:G70"/>
    <mergeCell ref="H70:AL70"/>
    <mergeCell ref="A67:G67"/>
    <mergeCell ref="H67:S67"/>
    <mergeCell ref="T67:Z67"/>
    <mergeCell ref="AA67:AL67"/>
    <mergeCell ref="A68:AL68"/>
    <mergeCell ref="A69:G69"/>
    <mergeCell ref="A63:G63"/>
    <mergeCell ref="H63:AL63"/>
    <mergeCell ref="A65:AL65"/>
    <mergeCell ref="A66:G66"/>
    <mergeCell ref="H66:S66"/>
    <mergeCell ref="T66:V66"/>
    <mergeCell ref="W66:Y66"/>
    <mergeCell ref="Z66:AF66"/>
    <mergeCell ref="A60:G60"/>
    <mergeCell ref="H60:S60"/>
    <mergeCell ref="T60:Z60"/>
    <mergeCell ref="AA60:AL60"/>
    <mergeCell ref="A61:AL61"/>
    <mergeCell ref="A62:G62"/>
    <mergeCell ref="A56:G56"/>
    <mergeCell ref="H56:AL56"/>
    <mergeCell ref="A58:AL58"/>
    <mergeCell ref="A59:G59"/>
    <mergeCell ref="H59:S59"/>
    <mergeCell ref="T59:V59"/>
    <mergeCell ref="W59:Y59"/>
    <mergeCell ref="Z59:AF59"/>
    <mergeCell ref="A53:G53"/>
    <mergeCell ref="H53:S53"/>
    <mergeCell ref="T53:Z53"/>
    <mergeCell ref="AA53:AL53"/>
    <mergeCell ref="A54:AL54"/>
    <mergeCell ref="A55:G55"/>
    <mergeCell ref="A49:G49"/>
    <mergeCell ref="H49:AL49"/>
    <mergeCell ref="A51:AL51"/>
    <mergeCell ref="A52:G52"/>
    <mergeCell ref="H52:S52"/>
    <mergeCell ref="T52:V52"/>
    <mergeCell ref="W52:Y52"/>
    <mergeCell ref="Z52:AF52"/>
    <mergeCell ref="A46:G46"/>
    <mergeCell ref="H46:S46"/>
    <mergeCell ref="T46:Z46"/>
    <mergeCell ref="AA46:AL46"/>
    <mergeCell ref="A47:AL47"/>
    <mergeCell ref="A48:G48"/>
    <mergeCell ref="A42:G42"/>
    <mergeCell ref="H42:AL42"/>
    <mergeCell ref="A44:AL44"/>
    <mergeCell ref="A45:G45"/>
    <mergeCell ref="H45:S45"/>
    <mergeCell ref="T45:V45"/>
    <mergeCell ref="W45:Y45"/>
    <mergeCell ref="Z45:AF45"/>
    <mergeCell ref="A39:G39"/>
    <mergeCell ref="H39:S39"/>
    <mergeCell ref="T39:Z39"/>
    <mergeCell ref="AA39:AL39"/>
    <mergeCell ref="A40:AL40"/>
    <mergeCell ref="A41:G41"/>
    <mergeCell ref="A35:G35"/>
    <mergeCell ref="H35:AL35"/>
    <mergeCell ref="A37:AL37"/>
    <mergeCell ref="A38:G38"/>
    <mergeCell ref="H38:S38"/>
    <mergeCell ref="T38:V38"/>
    <mergeCell ref="W38:Y38"/>
    <mergeCell ref="Z38:AF38"/>
    <mergeCell ref="A32:G32"/>
    <mergeCell ref="H32:S32"/>
    <mergeCell ref="T32:Z32"/>
    <mergeCell ref="AA32:AL32"/>
    <mergeCell ref="A33:AL33"/>
    <mergeCell ref="A34:G34"/>
    <mergeCell ref="A28:G28"/>
    <mergeCell ref="H28:K28"/>
    <mergeCell ref="A30:AL30"/>
    <mergeCell ref="A31:G31"/>
    <mergeCell ref="H31:S31"/>
    <mergeCell ref="T31:V31"/>
    <mergeCell ref="W31:Y31"/>
    <mergeCell ref="Z31:AF31"/>
    <mergeCell ref="A25:G25"/>
    <mergeCell ref="H25:S25"/>
    <mergeCell ref="T25:Z25"/>
    <mergeCell ref="AA25:AL25"/>
    <mergeCell ref="A26:AL26"/>
    <mergeCell ref="A27:G27"/>
    <mergeCell ref="A23:AL23"/>
    <mergeCell ref="A24:G24"/>
    <mergeCell ref="H24:S24"/>
    <mergeCell ref="T24:V24"/>
    <mergeCell ref="W24:Y24"/>
    <mergeCell ref="Z24:AF24"/>
    <mergeCell ref="A20:G20"/>
    <mergeCell ref="H20:AL20"/>
    <mergeCell ref="A21:G21"/>
    <mergeCell ref="H21:S21"/>
    <mergeCell ref="T21:Z21"/>
    <mergeCell ref="AA21:AL21"/>
    <mergeCell ref="A1:AL1"/>
    <mergeCell ref="Z2:AL2"/>
    <mergeCell ref="A4:AL4"/>
    <mergeCell ref="A5:L5"/>
    <mergeCell ref="A19:G19"/>
    <mergeCell ref="H19:S19"/>
    <mergeCell ref="T19:Z19"/>
    <mergeCell ref="AA19:AL19"/>
  </mergeCells>
  <phoneticPr fontId="3"/>
  <printOptions horizontalCentered="1"/>
  <pageMargins left="0.39370078740157483" right="0.39370078740157483" top="0.39370078740157483" bottom="0.39370078740157483" header="0.31496062992125984" footer="0.31496062992125984"/>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選手!$D$2:$D$123</xm:f>
          </x14:formula1>
          <xm:sqref>W31:Y31 W38:Y38 W45:Y45 W52:Y52 W59:Y59 W66:Y66</xm:sqref>
        </x14:dataValidation>
        <x14:dataValidation type="list" allowBlank="1" showInputMessage="1" showErrorMessage="1">
          <x14:formula1>
            <xm:f>選手!$C$2:$C$123</xm:f>
          </x14:formula1>
          <xm:sqref>H31:S31 H38:S38 H52:S52 H59:S59 H66:S66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zoomScaleNormal="100" workbookViewId="0">
      <selection activeCell="B7" sqref="B7:F8"/>
    </sheetView>
  </sheetViews>
  <sheetFormatPr defaultRowHeight="13.5"/>
  <cols>
    <col min="1" max="71" width="2.85546875" style="260" customWidth="1"/>
    <col min="72" max="16384" width="9.140625" style="260"/>
  </cols>
  <sheetData>
    <row r="1" spans="1:38" ht="37.5" customHeight="1">
      <c r="A1" s="433" t="s">
        <v>446</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row>
    <row r="2" spans="1:38" ht="28.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434" t="s">
        <v>447</v>
      </c>
      <c r="AA2" s="434"/>
      <c r="AB2" s="434"/>
      <c r="AC2" s="434"/>
      <c r="AD2" s="434"/>
      <c r="AE2" s="434"/>
      <c r="AF2" s="434"/>
      <c r="AG2" s="434"/>
      <c r="AH2" s="434"/>
      <c r="AI2" s="434"/>
      <c r="AJ2" s="434"/>
      <c r="AK2" s="434"/>
      <c r="AL2" s="434"/>
    </row>
    <row r="3" spans="1:38" ht="17.25" customHeight="1">
      <c r="A3" s="262"/>
      <c r="B3" s="262"/>
      <c r="C3" s="262"/>
      <c r="D3" s="262"/>
      <c r="E3" s="262"/>
      <c r="F3" s="263"/>
      <c r="G3" s="263"/>
      <c r="H3" s="263"/>
      <c r="I3" s="263"/>
      <c r="J3" s="263"/>
    </row>
    <row r="4" spans="1:38" ht="37.5" customHeight="1">
      <c r="A4" s="435" t="s">
        <v>448</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row>
    <row r="5" spans="1:38" ht="30" customHeight="1">
      <c r="A5" s="436" t="s">
        <v>449</v>
      </c>
      <c r="B5" s="436"/>
      <c r="C5" s="436"/>
      <c r="D5" s="436"/>
      <c r="E5" s="436"/>
      <c r="F5" s="436"/>
      <c r="G5" s="436"/>
      <c r="H5" s="436"/>
      <c r="I5" s="436"/>
      <c r="J5" s="436"/>
      <c r="K5" s="436"/>
      <c r="L5" s="436"/>
    </row>
    <row r="6" spans="1:38" ht="22.5" customHeight="1">
      <c r="A6" s="260" t="s">
        <v>450</v>
      </c>
      <c r="B6" s="264"/>
      <c r="C6" s="264"/>
      <c r="D6" s="264"/>
      <c r="E6" s="264"/>
      <c r="F6" s="264"/>
      <c r="G6" s="264"/>
      <c r="H6" s="264"/>
      <c r="I6" s="264"/>
      <c r="J6" s="264"/>
      <c r="K6" s="264"/>
      <c r="L6" s="264"/>
      <c r="M6" s="264"/>
      <c r="N6" s="264"/>
      <c r="O6" s="264"/>
      <c r="P6" s="264"/>
      <c r="Q6" s="264"/>
      <c r="R6" s="264"/>
      <c r="S6" s="264"/>
    </row>
    <row r="7" spans="1:38" ht="18.75" customHeight="1">
      <c r="A7" s="264" t="s">
        <v>451</v>
      </c>
      <c r="B7" s="264"/>
      <c r="C7" s="264"/>
      <c r="D7" s="264"/>
      <c r="E7" s="264"/>
      <c r="F7" s="264"/>
      <c r="G7" s="264"/>
      <c r="H7" s="264"/>
      <c r="I7" s="264"/>
      <c r="J7" s="264"/>
    </row>
    <row r="8" spans="1:38" ht="18.75" customHeight="1">
      <c r="A8" s="264" t="s">
        <v>452</v>
      </c>
      <c r="B8" s="264"/>
      <c r="C8" s="264"/>
      <c r="D8" s="264"/>
      <c r="E8" s="264"/>
      <c r="F8" s="264"/>
      <c r="G8" s="264"/>
      <c r="H8" s="264"/>
      <c r="I8" s="264"/>
      <c r="J8" s="264"/>
    </row>
    <row r="9" spans="1:38" ht="18.75" customHeight="1">
      <c r="A9" s="264" t="s">
        <v>453</v>
      </c>
      <c r="B9" s="264"/>
      <c r="C9" s="264"/>
      <c r="D9" s="264"/>
      <c r="E9" s="264"/>
      <c r="F9" s="264"/>
      <c r="G9" s="264"/>
      <c r="H9" s="264"/>
      <c r="I9" s="264"/>
      <c r="J9" s="264"/>
    </row>
    <row r="10" spans="1:38" ht="18.75" customHeight="1">
      <c r="A10" s="264" t="s">
        <v>454</v>
      </c>
      <c r="B10" s="264"/>
      <c r="C10" s="264"/>
      <c r="D10" s="264"/>
      <c r="E10" s="264"/>
      <c r="F10" s="264"/>
      <c r="G10" s="264"/>
      <c r="H10" s="264"/>
      <c r="I10" s="264"/>
      <c r="J10" s="264"/>
    </row>
    <row r="11" spans="1:38" ht="18.75" customHeight="1">
      <c r="A11" s="264" t="s">
        <v>455</v>
      </c>
      <c r="B11" s="264"/>
      <c r="C11" s="264"/>
      <c r="D11" s="264"/>
      <c r="E11" s="264"/>
      <c r="F11" s="264"/>
      <c r="G11" s="264"/>
      <c r="H11" s="264"/>
      <c r="I11" s="264"/>
      <c r="J11" s="264"/>
    </row>
    <row r="12" spans="1:38" ht="18.75" customHeight="1">
      <c r="A12" s="264" t="s">
        <v>456</v>
      </c>
      <c r="B12" s="264"/>
      <c r="C12" s="264"/>
      <c r="D12" s="264"/>
      <c r="E12" s="264"/>
      <c r="F12" s="264"/>
      <c r="G12" s="264"/>
      <c r="H12" s="264"/>
      <c r="I12" s="264"/>
      <c r="J12" s="264"/>
    </row>
    <row r="13" spans="1:38" ht="18.75" customHeight="1">
      <c r="A13" s="264" t="s">
        <v>457</v>
      </c>
      <c r="B13" s="264"/>
      <c r="C13" s="264"/>
      <c r="D13" s="264"/>
      <c r="E13" s="264"/>
      <c r="F13" s="264"/>
      <c r="G13" s="264"/>
      <c r="H13" s="264"/>
      <c r="I13" s="264"/>
      <c r="J13" s="264"/>
    </row>
    <row r="14" spans="1:38" ht="18.75" customHeight="1">
      <c r="A14" s="264" t="s">
        <v>458</v>
      </c>
      <c r="B14" s="264"/>
      <c r="C14" s="264"/>
      <c r="D14" s="264"/>
      <c r="E14" s="264"/>
      <c r="F14" s="264"/>
      <c r="G14" s="264"/>
      <c r="H14" s="264"/>
      <c r="I14" s="264"/>
      <c r="J14" s="264"/>
    </row>
    <row r="15" spans="1:38" ht="18.75" customHeight="1">
      <c r="A15" s="264" t="s">
        <v>459</v>
      </c>
      <c r="B15" s="264"/>
      <c r="C15" s="264"/>
      <c r="D15" s="264"/>
      <c r="E15" s="264"/>
      <c r="F15" s="264"/>
      <c r="G15" s="264"/>
      <c r="H15" s="264"/>
      <c r="I15" s="264"/>
      <c r="J15" s="264"/>
    </row>
    <row r="16" spans="1:38" ht="18.75" customHeight="1">
      <c r="A16" s="264" t="s">
        <v>460</v>
      </c>
      <c r="B16" s="264"/>
      <c r="C16" s="264"/>
      <c r="D16" s="264"/>
      <c r="E16" s="264"/>
      <c r="F16" s="264"/>
      <c r="G16" s="264"/>
      <c r="H16" s="264"/>
      <c r="I16" s="264"/>
    </row>
    <row r="17" spans="1:39" ht="18.75" customHeight="1">
      <c r="A17" s="264" t="s">
        <v>461</v>
      </c>
      <c r="B17" s="264"/>
      <c r="C17" s="264"/>
      <c r="D17" s="264"/>
      <c r="E17" s="264"/>
      <c r="F17" s="264"/>
      <c r="G17" s="264"/>
      <c r="H17" s="264"/>
      <c r="I17" s="264"/>
      <c r="J17" s="264"/>
    </row>
    <row r="18" spans="1:39" ht="22.5" customHeight="1" thickBot="1"/>
    <row r="19" spans="1:39" ht="26.25" customHeight="1" thickBot="1">
      <c r="A19" s="421" t="s">
        <v>462</v>
      </c>
      <c r="B19" s="422"/>
      <c r="C19" s="422"/>
      <c r="D19" s="422"/>
      <c r="E19" s="422"/>
      <c r="F19" s="422"/>
      <c r="G19" s="423"/>
      <c r="H19" s="464" t="str">
        <f>チーム登録!AA5</f>
        <v/>
      </c>
      <c r="I19" s="462"/>
      <c r="J19" s="462"/>
      <c r="K19" s="462"/>
      <c r="L19" s="462"/>
      <c r="M19" s="462"/>
      <c r="N19" s="462"/>
      <c r="O19" s="462"/>
      <c r="P19" s="462"/>
      <c r="Q19" s="462"/>
      <c r="R19" s="462"/>
      <c r="S19" s="463"/>
      <c r="T19" s="421" t="s">
        <v>464</v>
      </c>
      <c r="U19" s="422"/>
      <c r="V19" s="422"/>
      <c r="W19" s="422"/>
      <c r="X19" s="422"/>
      <c r="Y19" s="422"/>
      <c r="Z19" s="423"/>
      <c r="AA19" s="465">
        <f>チーム登録!Q5</f>
        <v>0</v>
      </c>
      <c r="AB19" s="446"/>
      <c r="AC19" s="446"/>
      <c r="AD19" s="446"/>
      <c r="AE19" s="446"/>
      <c r="AF19" s="446"/>
      <c r="AG19" s="446"/>
      <c r="AH19" s="446"/>
      <c r="AI19" s="446"/>
      <c r="AJ19" s="446"/>
      <c r="AK19" s="446"/>
      <c r="AL19" s="447"/>
    </row>
    <row r="20" spans="1:39" ht="26.25" customHeight="1" thickBot="1">
      <c r="A20" s="421" t="s">
        <v>465</v>
      </c>
      <c r="B20" s="422"/>
      <c r="C20" s="422"/>
      <c r="D20" s="422"/>
      <c r="E20" s="422"/>
      <c r="F20" s="422"/>
      <c r="G20" s="423"/>
      <c r="H20" s="445">
        <f>チーム登録!C7</f>
        <v>0</v>
      </c>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3"/>
    </row>
    <row r="21" spans="1:39" ht="26.25" customHeight="1" thickBot="1">
      <c r="A21" s="421" t="s">
        <v>466</v>
      </c>
      <c r="B21" s="422"/>
      <c r="C21" s="422"/>
      <c r="D21" s="422"/>
      <c r="E21" s="422"/>
      <c r="F21" s="422"/>
      <c r="G21" s="423"/>
      <c r="H21" s="427" t="s">
        <v>467</v>
      </c>
      <c r="I21" s="428"/>
      <c r="J21" s="428"/>
      <c r="K21" s="428"/>
      <c r="L21" s="428"/>
      <c r="M21" s="428"/>
      <c r="N21" s="428"/>
      <c r="O21" s="428"/>
      <c r="P21" s="428"/>
      <c r="Q21" s="428"/>
      <c r="R21" s="428"/>
      <c r="S21" s="429"/>
      <c r="T21" s="430" t="s">
        <v>468</v>
      </c>
      <c r="U21" s="431"/>
      <c r="V21" s="431"/>
      <c r="W21" s="431"/>
      <c r="X21" s="431"/>
      <c r="Y21" s="431"/>
      <c r="Z21" s="432"/>
      <c r="AA21" s="427" t="s">
        <v>467</v>
      </c>
      <c r="AB21" s="428"/>
      <c r="AC21" s="428"/>
      <c r="AD21" s="428"/>
      <c r="AE21" s="428"/>
      <c r="AF21" s="428"/>
      <c r="AG21" s="428"/>
      <c r="AH21" s="428"/>
      <c r="AI21" s="428"/>
      <c r="AJ21" s="428"/>
      <c r="AK21" s="428"/>
      <c r="AL21" s="429"/>
    </row>
    <row r="22" spans="1:39" ht="22.5" hidden="1" customHeight="1" thickBot="1"/>
    <row r="23" spans="1:39" ht="18.75" hidden="1" customHeight="1" thickBot="1">
      <c r="A23" s="442" t="s">
        <v>469</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4"/>
    </row>
    <row r="24" spans="1:39" ht="26.25" hidden="1" customHeight="1" thickBot="1">
      <c r="A24" s="421" t="s">
        <v>470</v>
      </c>
      <c r="B24" s="422"/>
      <c r="C24" s="422"/>
      <c r="D24" s="422"/>
      <c r="E24" s="422"/>
      <c r="F24" s="422"/>
      <c r="G24" s="423"/>
      <c r="H24" s="445" t="s">
        <v>471</v>
      </c>
      <c r="I24" s="446"/>
      <c r="J24" s="446"/>
      <c r="K24" s="446"/>
      <c r="L24" s="446"/>
      <c r="M24" s="446"/>
      <c r="N24" s="446"/>
      <c r="O24" s="446"/>
      <c r="P24" s="446"/>
      <c r="Q24" s="446"/>
      <c r="R24" s="446"/>
      <c r="S24" s="447"/>
      <c r="T24" s="448" t="s">
        <v>472</v>
      </c>
      <c r="U24" s="449"/>
      <c r="V24" s="450"/>
      <c r="W24" s="451" t="s">
        <v>473</v>
      </c>
      <c r="X24" s="452"/>
      <c r="Y24" s="453"/>
      <c r="Z24" s="421" t="s">
        <v>474</v>
      </c>
      <c r="AA24" s="422"/>
      <c r="AB24" s="422"/>
      <c r="AC24" s="422"/>
      <c r="AD24" s="422"/>
      <c r="AE24" s="422"/>
      <c r="AF24" s="423"/>
      <c r="AG24" s="265"/>
      <c r="AH24" s="266"/>
      <c r="AI24" s="266"/>
      <c r="AJ24" s="266"/>
      <c r="AK24" s="266"/>
      <c r="AL24" s="267"/>
      <c r="AM24" s="268"/>
    </row>
    <row r="25" spans="1:39" ht="26.25" hidden="1" customHeight="1" thickBot="1">
      <c r="A25" s="421" t="s">
        <v>475</v>
      </c>
      <c r="B25" s="422"/>
      <c r="C25" s="422"/>
      <c r="D25" s="422"/>
      <c r="E25" s="422"/>
      <c r="F25" s="422"/>
      <c r="G25" s="423"/>
      <c r="H25" s="427" t="s">
        <v>467</v>
      </c>
      <c r="I25" s="428"/>
      <c r="J25" s="428"/>
      <c r="K25" s="428"/>
      <c r="L25" s="428"/>
      <c r="M25" s="428"/>
      <c r="N25" s="428"/>
      <c r="O25" s="428"/>
      <c r="P25" s="428"/>
      <c r="Q25" s="428"/>
      <c r="R25" s="428"/>
      <c r="S25" s="429"/>
      <c r="T25" s="421" t="s">
        <v>476</v>
      </c>
      <c r="U25" s="422"/>
      <c r="V25" s="422"/>
      <c r="W25" s="422"/>
      <c r="X25" s="422"/>
      <c r="Y25" s="422"/>
      <c r="Z25" s="423"/>
      <c r="AA25" s="427" t="s">
        <v>467</v>
      </c>
      <c r="AB25" s="428"/>
      <c r="AC25" s="428"/>
      <c r="AD25" s="428"/>
      <c r="AE25" s="428"/>
      <c r="AF25" s="428"/>
      <c r="AG25" s="428"/>
      <c r="AH25" s="428"/>
      <c r="AI25" s="428"/>
      <c r="AJ25" s="428"/>
      <c r="AK25" s="428"/>
      <c r="AL25" s="429"/>
    </row>
    <row r="26" spans="1:39" ht="18.75" hidden="1" customHeight="1" thickBot="1">
      <c r="A26" s="442" t="s">
        <v>477</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4"/>
    </row>
    <row r="27" spans="1:39" ht="26.25" hidden="1" customHeight="1" thickBot="1">
      <c r="A27" s="421" t="s">
        <v>478</v>
      </c>
      <c r="B27" s="422"/>
      <c r="C27" s="422"/>
      <c r="D27" s="422"/>
      <c r="E27" s="422"/>
      <c r="F27" s="422"/>
      <c r="G27" s="422"/>
      <c r="H27" s="265"/>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row>
    <row r="28" spans="1:39" ht="41.25" hidden="1" customHeight="1" thickBot="1">
      <c r="A28" s="421" t="s">
        <v>479</v>
      </c>
      <c r="B28" s="422"/>
      <c r="C28" s="422"/>
      <c r="D28" s="422"/>
      <c r="E28" s="422"/>
      <c r="F28" s="422"/>
      <c r="G28" s="422"/>
      <c r="H28" s="427" t="s">
        <v>480</v>
      </c>
      <c r="I28" s="454"/>
      <c r="J28" s="454"/>
      <c r="K28" s="454"/>
      <c r="L28" s="269"/>
      <c r="M28" s="269"/>
      <c r="N28" s="269"/>
      <c r="O28" s="269"/>
      <c r="P28" s="269"/>
      <c r="Q28" s="269"/>
      <c r="R28" s="269"/>
      <c r="S28" s="269"/>
      <c r="T28" s="269"/>
      <c r="U28" s="269"/>
      <c r="V28" s="269"/>
      <c r="W28" s="269"/>
      <c r="X28" s="269"/>
      <c r="Y28" s="269"/>
      <c r="Z28" s="269"/>
      <c r="AA28" s="269"/>
      <c r="AB28" s="269"/>
      <c r="AC28" s="269"/>
      <c r="AD28" s="269"/>
      <c r="AE28" s="269"/>
      <c r="AF28" s="270"/>
      <c r="AG28" s="270"/>
      <c r="AH28" s="270"/>
      <c r="AI28" s="270"/>
      <c r="AJ28" s="270"/>
      <c r="AK28" s="270"/>
      <c r="AL28" s="271"/>
    </row>
    <row r="29" spans="1:39" ht="15" customHeight="1" thickBot="1"/>
    <row r="30" spans="1:39" ht="18.75" customHeight="1" thickBot="1">
      <c r="A30" s="442" t="s">
        <v>469</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4"/>
    </row>
    <row r="31" spans="1:39" ht="26.25" customHeight="1" thickBot="1">
      <c r="A31" s="421" t="s">
        <v>470</v>
      </c>
      <c r="B31" s="422"/>
      <c r="C31" s="422"/>
      <c r="D31" s="422"/>
      <c r="E31" s="422"/>
      <c r="F31" s="422"/>
      <c r="G31" s="423"/>
      <c r="H31" s="445" t="s">
        <v>481</v>
      </c>
      <c r="I31" s="446"/>
      <c r="J31" s="446"/>
      <c r="K31" s="446"/>
      <c r="L31" s="446"/>
      <c r="M31" s="446"/>
      <c r="N31" s="446"/>
      <c r="O31" s="446"/>
      <c r="P31" s="446"/>
      <c r="Q31" s="446"/>
      <c r="R31" s="446"/>
      <c r="S31" s="447"/>
      <c r="T31" s="448" t="s">
        <v>472</v>
      </c>
      <c r="U31" s="449"/>
      <c r="V31" s="450"/>
      <c r="W31" s="451">
        <v>34</v>
      </c>
      <c r="X31" s="452"/>
      <c r="Y31" s="453"/>
      <c r="Z31" s="421" t="s">
        <v>474</v>
      </c>
      <c r="AA31" s="422"/>
      <c r="AB31" s="422"/>
      <c r="AC31" s="422"/>
      <c r="AD31" s="422"/>
      <c r="AE31" s="422"/>
      <c r="AF31" s="423"/>
      <c r="AG31" s="265"/>
      <c r="AH31" s="266"/>
      <c r="AI31" s="266"/>
      <c r="AJ31" s="266"/>
      <c r="AK31" s="266"/>
      <c r="AL31" s="267"/>
      <c r="AM31" s="268"/>
    </row>
    <row r="32" spans="1:39" ht="26.25" customHeight="1" thickBot="1">
      <c r="A32" s="421" t="s">
        <v>475</v>
      </c>
      <c r="B32" s="422"/>
      <c r="C32" s="422"/>
      <c r="D32" s="422"/>
      <c r="E32" s="422"/>
      <c r="F32" s="422"/>
      <c r="G32" s="423"/>
      <c r="H32" s="427"/>
      <c r="I32" s="428"/>
      <c r="J32" s="428"/>
      <c r="K32" s="428"/>
      <c r="L32" s="428"/>
      <c r="M32" s="428"/>
      <c r="N32" s="428"/>
      <c r="O32" s="428"/>
      <c r="P32" s="428"/>
      <c r="Q32" s="428"/>
      <c r="R32" s="428"/>
      <c r="S32" s="429"/>
      <c r="T32" s="421" t="s">
        <v>476</v>
      </c>
      <c r="U32" s="422"/>
      <c r="V32" s="422"/>
      <c r="W32" s="422"/>
      <c r="X32" s="422"/>
      <c r="Y32" s="422"/>
      <c r="Z32" s="423"/>
      <c r="AA32" s="427"/>
      <c r="AB32" s="428"/>
      <c r="AC32" s="428"/>
      <c r="AD32" s="428"/>
      <c r="AE32" s="428"/>
      <c r="AF32" s="428"/>
      <c r="AG32" s="428"/>
      <c r="AH32" s="428"/>
      <c r="AI32" s="428"/>
      <c r="AJ32" s="428"/>
      <c r="AK32" s="428"/>
      <c r="AL32" s="429"/>
    </row>
    <row r="33" spans="1:39" ht="18.75" customHeight="1" thickBot="1">
      <c r="A33" s="442" t="s">
        <v>477</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4"/>
    </row>
    <row r="34" spans="1:39" ht="26.25" customHeight="1" thickBot="1">
      <c r="A34" s="421" t="s">
        <v>478</v>
      </c>
      <c r="B34" s="422"/>
      <c r="C34" s="422"/>
      <c r="D34" s="422"/>
      <c r="E34" s="422"/>
      <c r="F34" s="422"/>
      <c r="G34" s="422"/>
      <c r="H34" s="265"/>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7"/>
    </row>
    <row r="35" spans="1:39" ht="41.25" customHeight="1" thickBot="1">
      <c r="A35" s="421" t="s">
        <v>479</v>
      </c>
      <c r="B35" s="422"/>
      <c r="C35" s="422"/>
      <c r="D35" s="422"/>
      <c r="E35" s="422"/>
      <c r="F35" s="422"/>
      <c r="G35" s="422"/>
      <c r="H35" s="427"/>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61"/>
    </row>
    <row r="36" spans="1:39" ht="18" customHeight="1" thickBot="1">
      <c r="A36" s="272"/>
      <c r="B36" s="272"/>
      <c r="C36" s="272"/>
      <c r="D36" s="272"/>
      <c r="E36" s="272"/>
      <c r="F36" s="272"/>
      <c r="G36" s="272"/>
      <c r="H36" s="273"/>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row>
    <row r="37" spans="1:39" ht="18.75" customHeight="1" thickBot="1">
      <c r="A37" s="442" t="s">
        <v>469</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4"/>
    </row>
    <row r="38" spans="1:39" ht="26.25" customHeight="1" thickBot="1">
      <c r="A38" s="421" t="s">
        <v>470</v>
      </c>
      <c r="B38" s="422"/>
      <c r="C38" s="422"/>
      <c r="D38" s="422"/>
      <c r="E38" s="422"/>
      <c r="F38" s="422"/>
      <c r="G38" s="423"/>
      <c r="H38" s="445" t="s">
        <v>484</v>
      </c>
      <c r="I38" s="446"/>
      <c r="J38" s="446"/>
      <c r="K38" s="446"/>
      <c r="L38" s="446"/>
      <c r="M38" s="446"/>
      <c r="N38" s="446"/>
      <c r="O38" s="446"/>
      <c r="P38" s="446"/>
      <c r="Q38" s="446"/>
      <c r="R38" s="446"/>
      <c r="S38" s="447"/>
      <c r="T38" s="448" t="s">
        <v>472</v>
      </c>
      <c r="U38" s="449"/>
      <c r="V38" s="450"/>
      <c r="W38" s="451">
        <v>44</v>
      </c>
      <c r="X38" s="452"/>
      <c r="Y38" s="453"/>
      <c r="Z38" s="421" t="s">
        <v>474</v>
      </c>
      <c r="AA38" s="422"/>
      <c r="AB38" s="422"/>
      <c r="AC38" s="422"/>
      <c r="AD38" s="422"/>
      <c r="AE38" s="422"/>
      <c r="AF38" s="423"/>
      <c r="AG38" s="265"/>
      <c r="AH38" s="266"/>
      <c r="AI38" s="266"/>
      <c r="AJ38" s="266"/>
      <c r="AK38" s="266"/>
      <c r="AL38" s="267"/>
      <c r="AM38" s="268"/>
    </row>
    <row r="39" spans="1:39" ht="26.25" customHeight="1" thickBot="1">
      <c r="A39" s="421" t="s">
        <v>475</v>
      </c>
      <c r="B39" s="422"/>
      <c r="C39" s="422"/>
      <c r="D39" s="422"/>
      <c r="E39" s="422"/>
      <c r="F39" s="422"/>
      <c r="G39" s="423"/>
      <c r="H39" s="427"/>
      <c r="I39" s="428"/>
      <c r="J39" s="428"/>
      <c r="K39" s="428"/>
      <c r="L39" s="428"/>
      <c r="M39" s="428"/>
      <c r="N39" s="428"/>
      <c r="O39" s="428"/>
      <c r="P39" s="428"/>
      <c r="Q39" s="428"/>
      <c r="R39" s="428"/>
      <c r="S39" s="429"/>
      <c r="T39" s="421" t="s">
        <v>476</v>
      </c>
      <c r="U39" s="422"/>
      <c r="V39" s="422"/>
      <c r="W39" s="422"/>
      <c r="X39" s="422"/>
      <c r="Y39" s="422"/>
      <c r="Z39" s="423"/>
      <c r="AA39" s="427"/>
      <c r="AB39" s="428"/>
      <c r="AC39" s="428"/>
      <c r="AD39" s="428"/>
      <c r="AE39" s="428"/>
      <c r="AF39" s="428"/>
      <c r="AG39" s="428"/>
      <c r="AH39" s="428"/>
      <c r="AI39" s="428"/>
      <c r="AJ39" s="428"/>
      <c r="AK39" s="428"/>
      <c r="AL39" s="429"/>
    </row>
    <row r="40" spans="1:39" ht="18.75" customHeight="1" thickBot="1">
      <c r="A40" s="442" t="s">
        <v>477</v>
      </c>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4"/>
    </row>
    <row r="41" spans="1:39" ht="26.25" customHeight="1" thickBot="1">
      <c r="A41" s="421" t="s">
        <v>478</v>
      </c>
      <c r="B41" s="422"/>
      <c r="C41" s="422"/>
      <c r="D41" s="422"/>
      <c r="E41" s="422"/>
      <c r="F41" s="422"/>
      <c r="G41" s="422"/>
      <c r="H41" s="265"/>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7"/>
    </row>
    <row r="42" spans="1:39" ht="41.25" customHeight="1" thickBot="1">
      <c r="A42" s="421" t="s">
        <v>479</v>
      </c>
      <c r="B42" s="422"/>
      <c r="C42" s="422"/>
      <c r="D42" s="422"/>
      <c r="E42" s="422"/>
      <c r="F42" s="422"/>
      <c r="G42" s="422"/>
      <c r="H42" s="427"/>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61"/>
    </row>
    <row r="43" spans="1:39" ht="15" customHeight="1" thickBot="1"/>
    <row r="44" spans="1:39" ht="18.75" customHeight="1" thickBot="1">
      <c r="A44" s="442" t="s">
        <v>469</v>
      </c>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4"/>
    </row>
    <row r="45" spans="1:39" ht="26.25" customHeight="1" thickBot="1">
      <c r="A45" s="421" t="s">
        <v>470</v>
      </c>
      <c r="B45" s="422"/>
      <c r="C45" s="422"/>
      <c r="D45" s="422"/>
      <c r="E45" s="422"/>
      <c r="F45" s="422"/>
      <c r="G45" s="423"/>
      <c r="H45" s="445" t="s">
        <v>485</v>
      </c>
      <c r="I45" s="446"/>
      <c r="J45" s="446"/>
      <c r="K45" s="446"/>
      <c r="L45" s="446"/>
      <c r="M45" s="446"/>
      <c r="N45" s="446"/>
      <c r="O45" s="446"/>
      <c r="P45" s="446"/>
      <c r="Q45" s="446"/>
      <c r="R45" s="446"/>
      <c r="S45" s="447"/>
      <c r="T45" s="448" t="s">
        <v>472</v>
      </c>
      <c r="U45" s="449"/>
      <c r="V45" s="450"/>
      <c r="W45" s="451">
        <v>55</v>
      </c>
      <c r="X45" s="452"/>
      <c r="Y45" s="453"/>
      <c r="Z45" s="421" t="s">
        <v>474</v>
      </c>
      <c r="AA45" s="422"/>
      <c r="AB45" s="422"/>
      <c r="AC45" s="422"/>
      <c r="AD45" s="422"/>
      <c r="AE45" s="422"/>
      <c r="AF45" s="423"/>
      <c r="AG45" s="265"/>
      <c r="AH45" s="266"/>
      <c r="AI45" s="266"/>
      <c r="AJ45" s="266"/>
      <c r="AK45" s="266"/>
      <c r="AL45" s="267"/>
      <c r="AM45" s="268"/>
    </row>
    <row r="46" spans="1:39" ht="26.25" customHeight="1" thickBot="1">
      <c r="A46" s="421" t="s">
        <v>475</v>
      </c>
      <c r="B46" s="422"/>
      <c r="C46" s="422"/>
      <c r="D46" s="422"/>
      <c r="E46" s="422"/>
      <c r="F46" s="422"/>
      <c r="G46" s="423"/>
      <c r="H46" s="427"/>
      <c r="I46" s="428"/>
      <c r="J46" s="428"/>
      <c r="K46" s="428"/>
      <c r="L46" s="428"/>
      <c r="M46" s="428"/>
      <c r="N46" s="428"/>
      <c r="O46" s="428"/>
      <c r="P46" s="428"/>
      <c r="Q46" s="428"/>
      <c r="R46" s="428"/>
      <c r="S46" s="429"/>
      <c r="T46" s="421" t="s">
        <v>476</v>
      </c>
      <c r="U46" s="422"/>
      <c r="V46" s="422"/>
      <c r="W46" s="422"/>
      <c r="X46" s="422"/>
      <c r="Y46" s="422"/>
      <c r="Z46" s="423"/>
      <c r="AA46" s="427"/>
      <c r="AB46" s="428"/>
      <c r="AC46" s="428"/>
      <c r="AD46" s="428"/>
      <c r="AE46" s="428"/>
      <c r="AF46" s="428"/>
      <c r="AG46" s="428"/>
      <c r="AH46" s="428"/>
      <c r="AI46" s="428"/>
      <c r="AJ46" s="428"/>
      <c r="AK46" s="428"/>
      <c r="AL46" s="429"/>
    </row>
    <row r="47" spans="1:39" ht="18.75" customHeight="1" thickBot="1">
      <c r="A47" s="442" t="s">
        <v>477</v>
      </c>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4"/>
    </row>
    <row r="48" spans="1:39" ht="26.25" customHeight="1" thickBot="1">
      <c r="A48" s="421" t="s">
        <v>478</v>
      </c>
      <c r="B48" s="422"/>
      <c r="C48" s="422"/>
      <c r="D48" s="422"/>
      <c r="E48" s="422"/>
      <c r="F48" s="422"/>
      <c r="G48" s="422"/>
      <c r="H48" s="265"/>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7"/>
    </row>
    <row r="49" spans="1:39" ht="41.25" customHeight="1" thickBot="1">
      <c r="A49" s="421" t="s">
        <v>479</v>
      </c>
      <c r="B49" s="422"/>
      <c r="C49" s="422"/>
      <c r="D49" s="422"/>
      <c r="E49" s="422"/>
      <c r="F49" s="422"/>
      <c r="G49" s="422"/>
      <c r="H49" s="427"/>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61"/>
    </row>
    <row r="50" spans="1:39" ht="15" customHeight="1" thickBot="1"/>
    <row r="51" spans="1:39" ht="18.75" customHeight="1" thickBot="1">
      <c r="A51" s="442" t="s">
        <v>469</v>
      </c>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4"/>
    </row>
    <row r="52" spans="1:39" ht="26.25" customHeight="1" thickBot="1">
      <c r="A52" s="421" t="s">
        <v>470</v>
      </c>
      <c r="B52" s="422"/>
      <c r="C52" s="422"/>
      <c r="D52" s="422"/>
      <c r="E52" s="422"/>
      <c r="F52" s="422"/>
      <c r="G52" s="423"/>
      <c r="H52" s="445"/>
      <c r="I52" s="446"/>
      <c r="J52" s="446"/>
      <c r="K52" s="446"/>
      <c r="L52" s="446"/>
      <c r="M52" s="446"/>
      <c r="N52" s="446"/>
      <c r="O52" s="446"/>
      <c r="P52" s="446"/>
      <c r="Q52" s="446"/>
      <c r="R52" s="446"/>
      <c r="S52" s="447"/>
      <c r="T52" s="448" t="s">
        <v>472</v>
      </c>
      <c r="U52" s="449"/>
      <c r="V52" s="450"/>
      <c r="W52" s="451"/>
      <c r="X52" s="452"/>
      <c r="Y52" s="453"/>
      <c r="Z52" s="421" t="s">
        <v>474</v>
      </c>
      <c r="AA52" s="422"/>
      <c r="AB52" s="422"/>
      <c r="AC52" s="422"/>
      <c r="AD52" s="422"/>
      <c r="AE52" s="422"/>
      <c r="AF52" s="423"/>
      <c r="AG52" s="265"/>
      <c r="AH52" s="266"/>
      <c r="AI52" s="266"/>
      <c r="AJ52" s="266"/>
      <c r="AK52" s="266"/>
      <c r="AL52" s="267"/>
      <c r="AM52" s="268"/>
    </row>
    <row r="53" spans="1:39" ht="26.25" customHeight="1" thickBot="1">
      <c r="A53" s="421" t="s">
        <v>475</v>
      </c>
      <c r="B53" s="422"/>
      <c r="C53" s="422"/>
      <c r="D53" s="422"/>
      <c r="E53" s="422"/>
      <c r="F53" s="422"/>
      <c r="G53" s="423"/>
      <c r="H53" s="427"/>
      <c r="I53" s="428"/>
      <c r="J53" s="428"/>
      <c r="K53" s="428"/>
      <c r="L53" s="428"/>
      <c r="M53" s="428"/>
      <c r="N53" s="428"/>
      <c r="O53" s="428"/>
      <c r="P53" s="428"/>
      <c r="Q53" s="428"/>
      <c r="R53" s="428"/>
      <c r="S53" s="429"/>
      <c r="T53" s="421" t="s">
        <v>476</v>
      </c>
      <c r="U53" s="422"/>
      <c r="V53" s="422"/>
      <c r="W53" s="422"/>
      <c r="X53" s="422"/>
      <c r="Y53" s="422"/>
      <c r="Z53" s="423"/>
      <c r="AA53" s="427"/>
      <c r="AB53" s="428"/>
      <c r="AC53" s="428"/>
      <c r="AD53" s="428"/>
      <c r="AE53" s="428"/>
      <c r="AF53" s="428"/>
      <c r="AG53" s="428"/>
      <c r="AH53" s="428"/>
      <c r="AI53" s="428"/>
      <c r="AJ53" s="428"/>
      <c r="AK53" s="428"/>
      <c r="AL53" s="429"/>
    </row>
    <row r="54" spans="1:39" ht="18.75" customHeight="1" thickBot="1">
      <c r="A54" s="442" t="s">
        <v>477</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4"/>
    </row>
    <row r="55" spans="1:39" ht="26.25" customHeight="1" thickBot="1">
      <c r="A55" s="421" t="s">
        <v>478</v>
      </c>
      <c r="B55" s="422"/>
      <c r="C55" s="422"/>
      <c r="D55" s="422"/>
      <c r="E55" s="422"/>
      <c r="F55" s="422"/>
      <c r="G55" s="422"/>
      <c r="H55" s="265"/>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7"/>
    </row>
    <row r="56" spans="1:39" ht="41.25" customHeight="1" thickBot="1">
      <c r="A56" s="421" t="s">
        <v>479</v>
      </c>
      <c r="B56" s="422"/>
      <c r="C56" s="422"/>
      <c r="D56" s="422"/>
      <c r="E56" s="422"/>
      <c r="F56" s="422"/>
      <c r="G56" s="422"/>
      <c r="H56" s="427"/>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61"/>
    </row>
    <row r="57" spans="1:39" ht="15" customHeight="1" thickBot="1"/>
    <row r="58" spans="1:39" ht="18.75" customHeight="1" thickBot="1">
      <c r="A58" s="442" t="s">
        <v>469</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4"/>
    </row>
    <row r="59" spans="1:39" ht="26.25" customHeight="1" thickBot="1">
      <c r="A59" s="421" t="s">
        <v>470</v>
      </c>
      <c r="B59" s="422"/>
      <c r="C59" s="422"/>
      <c r="D59" s="422"/>
      <c r="E59" s="422"/>
      <c r="F59" s="422"/>
      <c r="G59" s="423"/>
      <c r="H59" s="445"/>
      <c r="I59" s="446"/>
      <c r="J59" s="446"/>
      <c r="K59" s="446"/>
      <c r="L59" s="446"/>
      <c r="M59" s="446"/>
      <c r="N59" s="446"/>
      <c r="O59" s="446"/>
      <c r="P59" s="446"/>
      <c r="Q59" s="446"/>
      <c r="R59" s="446"/>
      <c r="S59" s="447"/>
      <c r="T59" s="448" t="s">
        <v>472</v>
      </c>
      <c r="U59" s="449"/>
      <c r="V59" s="450"/>
      <c r="W59" s="451"/>
      <c r="X59" s="452"/>
      <c r="Y59" s="453"/>
      <c r="Z59" s="421" t="s">
        <v>474</v>
      </c>
      <c r="AA59" s="422"/>
      <c r="AB59" s="422"/>
      <c r="AC59" s="422"/>
      <c r="AD59" s="422"/>
      <c r="AE59" s="422"/>
      <c r="AF59" s="423"/>
      <c r="AG59" s="265"/>
      <c r="AH59" s="266"/>
      <c r="AI59" s="266"/>
      <c r="AJ59" s="266"/>
      <c r="AK59" s="266"/>
      <c r="AL59" s="267"/>
      <c r="AM59" s="268"/>
    </row>
    <row r="60" spans="1:39" ht="26.25" customHeight="1" thickBot="1">
      <c r="A60" s="421" t="s">
        <v>475</v>
      </c>
      <c r="B60" s="422"/>
      <c r="C60" s="422"/>
      <c r="D60" s="422"/>
      <c r="E60" s="422"/>
      <c r="F60" s="422"/>
      <c r="G60" s="423"/>
      <c r="H60" s="427"/>
      <c r="I60" s="428"/>
      <c r="J60" s="428"/>
      <c r="K60" s="428"/>
      <c r="L60" s="428"/>
      <c r="M60" s="428"/>
      <c r="N60" s="428"/>
      <c r="O60" s="428"/>
      <c r="P60" s="428"/>
      <c r="Q60" s="428"/>
      <c r="R60" s="428"/>
      <c r="S60" s="429"/>
      <c r="T60" s="421" t="s">
        <v>476</v>
      </c>
      <c r="U60" s="422"/>
      <c r="V60" s="422"/>
      <c r="W60" s="422"/>
      <c r="X60" s="422"/>
      <c r="Y60" s="422"/>
      <c r="Z60" s="423"/>
      <c r="AA60" s="427"/>
      <c r="AB60" s="428"/>
      <c r="AC60" s="428"/>
      <c r="AD60" s="428"/>
      <c r="AE60" s="428"/>
      <c r="AF60" s="428"/>
      <c r="AG60" s="428"/>
      <c r="AH60" s="428"/>
      <c r="AI60" s="428"/>
      <c r="AJ60" s="428"/>
      <c r="AK60" s="428"/>
      <c r="AL60" s="429"/>
    </row>
    <row r="61" spans="1:39" ht="18.75" customHeight="1" thickBot="1">
      <c r="A61" s="442" t="s">
        <v>477</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4"/>
    </row>
    <row r="62" spans="1:39" ht="26.25" customHeight="1" thickBot="1">
      <c r="A62" s="421" t="s">
        <v>478</v>
      </c>
      <c r="B62" s="422"/>
      <c r="C62" s="422"/>
      <c r="D62" s="422"/>
      <c r="E62" s="422"/>
      <c r="F62" s="422"/>
      <c r="G62" s="422"/>
      <c r="H62" s="265"/>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7"/>
    </row>
    <row r="63" spans="1:39" ht="41.25" customHeight="1" thickBot="1">
      <c r="A63" s="421" t="s">
        <v>479</v>
      </c>
      <c r="B63" s="422"/>
      <c r="C63" s="422"/>
      <c r="D63" s="422"/>
      <c r="E63" s="422"/>
      <c r="F63" s="422"/>
      <c r="G63" s="422"/>
      <c r="H63" s="427"/>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61"/>
    </row>
    <row r="64" spans="1:39" ht="15" customHeight="1" thickBot="1"/>
    <row r="65" spans="1:39" ht="18.75" customHeight="1" thickBot="1">
      <c r="A65" s="442" t="s">
        <v>469</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4"/>
    </row>
    <row r="66" spans="1:39" ht="26.25" customHeight="1" thickBot="1">
      <c r="A66" s="421" t="s">
        <v>470</v>
      </c>
      <c r="B66" s="422"/>
      <c r="C66" s="422"/>
      <c r="D66" s="422"/>
      <c r="E66" s="422"/>
      <c r="F66" s="422"/>
      <c r="G66" s="423"/>
      <c r="H66" s="445"/>
      <c r="I66" s="446"/>
      <c r="J66" s="446"/>
      <c r="K66" s="446"/>
      <c r="L66" s="446"/>
      <c r="M66" s="446"/>
      <c r="N66" s="446"/>
      <c r="O66" s="446"/>
      <c r="P66" s="446"/>
      <c r="Q66" s="446"/>
      <c r="R66" s="446"/>
      <c r="S66" s="447"/>
      <c r="T66" s="448" t="s">
        <v>472</v>
      </c>
      <c r="U66" s="449"/>
      <c r="V66" s="450"/>
      <c r="W66" s="451"/>
      <c r="X66" s="452"/>
      <c r="Y66" s="453"/>
      <c r="Z66" s="421" t="s">
        <v>474</v>
      </c>
      <c r="AA66" s="422"/>
      <c r="AB66" s="422"/>
      <c r="AC66" s="422"/>
      <c r="AD66" s="422"/>
      <c r="AE66" s="422"/>
      <c r="AF66" s="423"/>
      <c r="AG66" s="265"/>
      <c r="AH66" s="266"/>
      <c r="AI66" s="266"/>
      <c r="AJ66" s="266"/>
      <c r="AK66" s="266"/>
      <c r="AL66" s="267"/>
      <c r="AM66" s="268"/>
    </row>
    <row r="67" spans="1:39" ht="26.25" customHeight="1" thickBot="1">
      <c r="A67" s="421" t="s">
        <v>475</v>
      </c>
      <c r="B67" s="422"/>
      <c r="C67" s="422"/>
      <c r="D67" s="422"/>
      <c r="E67" s="422"/>
      <c r="F67" s="422"/>
      <c r="G67" s="423"/>
      <c r="H67" s="427"/>
      <c r="I67" s="428"/>
      <c r="J67" s="428"/>
      <c r="K67" s="428"/>
      <c r="L67" s="428"/>
      <c r="M67" s="428"/>
      <c r="N67" s="428"/>
      <c r="O67" s="428"/>
      <c r="P67" s="428"/>
      <c r="Q67" s="428"/>
      <c r="R67" s="428"/>
      <c r="S67" s="429"/>
      <c r="T67" s="421" t="s">
        <v>476</v>
      </c>
      <c r="U67" s="422"/>
      <c r="V67" s="422"/>
      <c r="W67" s="422"/>
      <c r="X67" s="422"/>
      <c r="Y67" s="422"/>
      <c r="Z67" s="423"/>
      <c r="AA67" s="427"/>
      <c r="AB67" s="428"/>
      <c r="AC67" s="428"/>
      <c r="AD67" s="428"/>
      <c r="AE67" s="428"/>
      <c r="AF67" s="428"/>
      <c r="AG67" s="428"/>
      <c r="AH67" s="428"/>
      <c r="AI67" s="428"/>
      <c r="AJ67" s="428"/>
      <c r="AK67" s="428"/>
      <c r="AL67" s="429"/>
    </row>
    <row r="68" spans="1:39" ht="18.75" customHeight="1" thickBot="1">
      <c r="A68" s="442" t="s">
        <v>477</v>
      </c>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4"/>
    </row>
    <row r="69" spans="1:39" ht="26.25" customHeight="1" thickBot="1">
      <c r="A69" s="421" t="s">
        <v>478</v>
      </c>
      <c r="B69" s="422"/>
      <c r="C69" s="422"/>
      <c r="D69" s="422"/>
      <c r="E69" s="422"/>
      <c r="F69" s="422"/>
      <c r="G69" s="422"/>
      <c r="H69" s="265"/>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7"/>
    </row>
    <row r="70" spans="1:39" ht="41.25" customHeight="1" thickBot="1">
      <c r="A70" s="421" t="s">
        <v>479</v>
      </c>
      <c r="B70" s="422"/>
      <c r="C70" s="422"/>
      <c r="D70" s="422"/>
      <c r="E70" s="422"/>
      <c r="F70" s="422"/>
      <c r="G70" s="422"/>
      <c r="H70" s="427"/>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61"/>
    </row>
  </sheetData>
  <mergeCells count="112">
    <mergeCell ref="A20:G20"/>
    <mergeCell ref="H20:AL20"/>
    <mergeCell ref="A21:G21"/>
    <mergeCell ref="H21:S21"/>
    <mergeCell ref="T21:Z21"/>
    <mergeCell ref="AA21:AL21"/>
    <mergeCell ref="A1:AL1"/>
    <mergeCell ref="Z2:AL2"/>
    <mergeCell ref="A4:AL4"/>
    <mergeCell ref="A5:L5"/>
    <mergeCell ref="A19:G19"/>
    <mergeCell ref="H19:S19"/>
    <mergeCell ref="T19:Z19"/>
    <mergeCell ref="AA19:AL19"/>
    <mergeCell ref="A25:G25"/>
    <mergeCell ref="H25:S25"/>
    <mergeCell ref="T25:Z25"/>
    <mergeCell ref="AA25:AL25"/>
    <mergeCell ref="A26:AL26"/>
    <mergeCell ref="A27:G27"/>
    <mergeCell ref="A23:AL23"/>
    <mergeCell ref="A24:G24"/>
    <mergeCell ref="H24:S24"/>
    <mergeCell ref="T24:V24"/>
    <mergeCell ref="W24:Y24"/>
    <mergeCell ref="Z24:AF24"/>
    <mergeCell ref="A32:G32"/>
    <mergeCell ref="H32:S32"/>
    <mergeCell ref="T32:Z32"/>
    <mergeCell ref="AA32:AL32"/>
    <mergeCell ref="A33:AL33"/>
    <mergeCell ref="A34:G34"/>
    <mergeCell ref="A28:G28"/>
    <mergeCell ref="H28:K28"/>
    <mergeCell ref="A30:AL30"/>
    <mergeCell ref="A31:G31"/>
    <mergeCell ref="H31:S31"/>
    <mergeCell ref="T31:V31"/>
    <mergeCell ref="W31:Y31"/>
    <mergeCell ref="Z31:AF31"/>
    <mergeCell ref="A39:G39"/>
    <mergeCell ref="H39:S39"/>
    <mergeCell ref="T39:Z39"/>
    <mergeCell ref="AA39:AL39"/>
    <mergeCell ref="A40:AL40"/>
    <mergeCell ref="A41:G41"/>
    <mergeCell ref="A35:G35"/>
    <mergeCell ref="H35:AL35"/>
    <mergeCell ref="A37:AL37"/>
    <mergeCell ref="A38:G38"/>
    <mergeCell ref="H38:S38"/>
    <mergeCell ref="T38:V38"/>
    <mergeCell ref="W38:Y38"/>
    <mergeCell ref="Z38:AF38"/>
    <mergeCell ref="A46:G46"/>
    <mergeCell ref="H46:S46"/>
    <mergeCell ref="T46:Z46"/>
    <mergeCell ref="AA46:AL46"/>
    <mergeCell ref="A47:AL47"/>
    <mergeCell ref="A48:G48"/>
    <mergeCell ref="A42:G42"/>
    <mergeCell ref="H42:AL42"/>
    <mergeCell ref="A44:AL44"/>
    <mergeCell ref="A45:G45"/>
    <mergeCell ref="H45:S45"/>
    <mergeCell ref="T45:V45"/>
    <mergeCell ref="W45:Y45"/>
    <mergeCell ref="Z45:AF45"/>
    <mergeCell ref="A53:G53"/>
    <mergeCell ref="H53:S53"/>
    <mergeCell ref="T53:Z53"/>
    <mergeCell ref="AA53:AL53"/>
    <mergeCell ref="A54:AL54"/>
    <mergeCell ref="A55:G55"/>
    <mergeCell ref="A49:G49"/>
    <mergeCell ref="H49:AL49"/>
    <mergeCell ref="A51:AL51"/>
    <mergeCell ref="A52:G52"/>
    <mergeCell ref="H52:S52"/>
    <mergeCell ref="T52:V52"/>
    <mergeCell ref="W52:Y52"/>
    <mergeCell ref="Z52:AF52"/>
    <mergeCell ref="A60:G60"/>
    <mergeCell ref="H60:S60"/>
    <mergeCell ref="T60:Z60"/>
    <mergeCell ref="AA60:AL60"/>
    <mergeCell ref="A61:AL61"/>
    <mergeCell ref="A62:G62"/>
    <mergeCell ref="A56:G56"/>
    <mergeCell ref="H56:AL56"/>
    <mergeCell ref="A58:AL58"/>
    <mergeCell ref="A59:G59"/>
    <mergeCell ref="H59:S59"/>
    <mergeCell ref="T59:V59"/>
    <mergeCell ref="W59:Y59"/>
    <mergeCell ref="Z59:AF59"/>
    <mergeCell ref="A70:G70"/>
    <mergeCell ref="H70:AL70"/>
    <mergeCell ref="A67:G67"/>
    <mergeCell ref="H67:S67"/>
    <mergeCell ref="T67:Z67"/>
    <mergeCell ref="AA67:AL67"/>
    <mergeCell ref="A68:AL68"/>
    <mergeCell ref="A69:G69"/>
    <mergeCell ref="A63:G63"/>
    <mergeCell ref="H63:AL63"/>
    <mergeCell ref="A65:AL65"/>
    <mergeCell ref="A66:G66"/>
    <mergeCell ref="H66:S66"/>
    <mergeCell ref="T66:V66"/>
    <mergeCell ref="W66:Y66"/>
    <mergeCell ref="Z66:AF66"/>
  </mergeCells>
  <phoneticPr fontId="3"/>
  <printOptions horizontalCentered="1"/>
  <pageMargins left="0.39370078740157483" right="0.39370078740157483" top="0.39370078740157483" bottom="0.39370078740157483" header="0.31496062992125984" footer="0.31496062992125984"/>
  <pageSetup paperSize="9" scale="98" orientation="portrait" horizontalDpi="1200" verticalDpi="1200" r:id="rId1"/>
  <rowBreaks count="1" manualBreakCount="1">
    <brk id="43"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選手!$C$2:$C$123</xm:f>
          </x14:formula1>
          <xm:sqref>H31:S31 H38:S38 H52:S52 H59:S59 H66:S66 H45:S45</xm:sqref>
        </x14:dataValidation>
        <x14:dataValidation type="list" allowBlank="1" showInputMessage="1" showErrorMessage="1">
          <x14:formula1>
            <xm:f>選手!$D$2:$D$123</xm:f>
          </x14:formula1>
          <xm:sqref>W31:Y31 W38:Y38 W66:Y66 W52:Y52 W59:Y59 W45:Y45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E80"/>
  <sheetViews>
    <sheetView showGridLines="0" workbookViewId="0">
      <selection activeCell="E39" sqref="E39:K39"/>
    </sheetView>
  </sheetViews>
  <sheetFormatPr defaultColWidth="13.7109375" defaultRowHeight="14.25"/>
  <cols>
    <col min="1" max="1" width="5.28515625" style="32" customWidth="1"/>
    <col min="2" max="2" width="22.42578125" style="32" customWidth="1"/>
    <col min="3" max="26" width="3.7109375" style="32" customWidth="1"/>
    <col min="27" max="27" width="4" style="32" customWidth="1"/>
    <col min="28" max="41" width="9.140625" style="32" customWidth="1"/>
    <col min="42" max="16384" width="13.7109375" style="32"/>
  </cols>
  <sheetData>
    <row r="1" spans="2:31" ht="19.5" customHeight="1">
      <c r="B1" s="140" t="str">
        <f>チーム登録!B1</f>
        <v>第８３回日本ＳＣ協会･関東支部ﾏｽﾀｰｽﾞｽｲﾐﾝｸﾞﾌｪｽﾃｨﾊﾞﾙ</v>
      </c>
      <c r="C1" s="124"/>
      <c r="D1" s="124"/>
      <c r="E1" s="124"/>
      <c r="F1" s="124"/>
      <c r="G1" s="124"/>
      <c r="H1" s="124"/>
      <c r="I1" s="124"/>
      <c r="J1" s="124"/>
      <c r="T1" s="466" t="s">
        <v>53</v>
      </c>
      <c r="U1" s="467"/>
      <c r="V1" s="467"/>
      <c r="W1" s="468"/>
    </row>
    <row r="2" spans="2:31" ht="19.5" customHeight="1">
      <c r="B2" s="140"/>
      <c r="C2" s="124"/>
      <c r="D2" s="124"/>
      <c r="E2" s="124"/>
      <c r="F2" s="124"/>
      <c r="G2" s="124"/>
      <c r="H2" s="124"/>
      <c r="I2" s="124"/>
      <c r="J2" s="124"/>
      <c r="U2" s="79"/>
      <c r="V2" s="79"/>
      <c r="W2" s="79"/>
      <c r="X2" s="79"/>
    </row>
    <row r="3" spans="2:31" ht="18.75">
      <c r="B3" s="141"/>
      <c r="C3" s="469"/>
      <c r="D3" s="469"/>
      <c r="E3" s="469"/>
      <c r="F3" s="469"/>
      <c r="G3" s="469"/>
      <c r="H3" s="469"/>
      <c r="I3" s="469"/>
      <c r="P3" s="50"/>
      <c r="Q3" s="50"/>
      <c r="S3" s="50"/>
      <c r="T3" s="50"/>
      <c r="U3" s="50"/>
      <c r="V3" s="50"/>
    </row>
    <row r="4" spans="2:31" ht="21">
      <c r="B4" s="153" t="str">
        <f>IF(個人申込書!AO3=0,"","「個人申込書」で歴年齢が未入力です！")</f>
        <v/>
      </c>
      <c r="C4" s="152"/>
      <c r="D4" s="152"/>
      <c r="E4" s="152"/>
      <c r="F4" s="152"/>
      <c r="G4" s="152"/>
      <c r="H4" s="152"/>
      <c r="I4" s="152"/>
      <c r="P4" s="50"/>
      <c r="Q4" s="50"/>
      <c r="S4" s="50"/>
      <c r="T4" s="50"/>
      <c r="U4" s="50"/>
      <c r="V4" s="50"/>
    </row>
    <row r="5" spans="2:31" ht="17.25">
      <c r="B5" s="142"/>
      <c r="C5" s="142"/>
      <c r="D5" s="142"/>
      <c r="E5" s="142"/>
      <c r="F5" s="142"/>
      <c r="G5" s="142"/>
      <c r="H5" s="142"/>
      <c r="I5" s="142"/>
      <c r="J5" s="142"/>
      <c r="Q5" s="481">
        <f>チーム登録!S11</f>
        <v>0</v>
      </c>
      <c r="R5" s="481"/>
      <c r="S5" s="481"/>
      <c r="T5" s="481"/>
      <c r="U5" s="481"/>
      <c r="V5" s="481"/>
      <c r="W5" s="124"/>
      <c r="X5" s="124"/>
    </row>
    <row r="6" spans="2:31" s="65" customFormat="1" ht="24">
      <c r="B6" s="143" t="s">
        <v>156</v>
      </c>
      <c r="C6" s="125">
        <f>チーム登録!C5</f>
        <v>0</v>
      </c>
      <c r="D6" s="125">
        <f>チーム登録!D5</f>
        <v>0</v>
      </c>
      <c r="E6" s="126" t="s">
        <v>19</v>
      </c>
      <c r="F6" s="127">
        <v>0</v>
      </c>
      <c r="G6" s="125">
        <f>チーム登録!G5</f>
        <v>0</v>
      </c>
      <c r="H6" s="125">
        <f>チーム登録!H5</f>
        <v>0</v>
      </c>
      <c r="I6" s="125">
        <f>チーム登録!I5</f>
        <v>0</v>
      </c>
      <c r="L6" s="347" t="s">
        <v>1</v>
      </c>
      <c r="M6" s="347"/>
      <c r="N6" s="347"/>
      <c r="O6" s="347"/>
      <c r="P6" s="347"/>
      <c r="Q6" s="470">
        <f>チーム登録!Q5</f>
        <v>0</v>
      </c>
      <c r="R6" s="471"/>
      <c r="S6" s="471"/>
      <c r="T6" s="471"/>
      <c r="U6" s="471"/>
      <c r="V6" s="471"/>
      <c r="W6" s="139"/>
    </row>
    <row r="7" spans="2:31" s="65" customFormat="1"/>
    <row r="8" spans="2:31" s="65" customFormat="1" ht="25.5">
      <c r="B8" s="143" t="s">
        <v>0</v>
      </c>
      <c r="C8" s="472">
        <f>チーム登録!C7</f>
        <v>0</v>
      </c>
      <c r="D8" s="472"/>
      <c r="E8" s="472"/>
      <c r="F8" s="472"/>
      <c r="G8" s="472"/>
      <c r="H8" s="472"/>
      <c r="I8" s="472"/>
      <c r="J8" s="472"/>
      <c r="K8" s="472"/>
      <c r="L8" s="472"/>
      <c r="M8" s="472"/>
      <c r="N8" s="472"/>
      <c r="O8" s="472"/>
      <c r="P8" s="472"/>
      <c r="Q8" s="472"/>
      <c r="R8" s="472"/>
      <c r="S8" s="472"/>
      <c r="T8" s="472"/>
      <c r="U8" s="472"/>
      <c r="V8" s="472"/>
      <c r="W8" s="472"/>
      <c r="AA8" s="144"/>
      <c r="AB8" s="144"/>
      <c r="AC8" s="144"/>
      <c r="AD8" s="144"/>
      <c r="AE8" s="144"/>
    </row>
    <row r="9" spans="2:31" s="65" customFormat="1" ht="11.25" customHeight="1">
      <c r="AA9" s="144"/>
      <c r="AB9" s="144"/>
      <c r="AC9" s="144"/>
      <c r="AD9" s="144"/>
      <c r="AE9" s="144"/>
    </row>
    <row r="10" spans="2:31" s="65" customFormat="1">
      <c r="B10" s="128"/>
      <c r="C10" s="473">
        <f>チーム登録!C9</f>
        <v>0</v>
      </c>
      <c r="D10" s="473"/>
      <c r="E10" s="473"/>
      <c r="F10" s="473"/>
      <c r="G10" s="473"/>
      <c r="H10" s="473"/>
      <c r="I10" s="473"/>
      <c r="J10" s="473"/>
      <c r="K10" s="473"/>
      <c r="AA10" s="145"/>
      <c r="AB10" s="145"/>
      <c r="AC10" s="145"/>
      <c r="AD10" s="145"/>
      <c r="AE10" s="145"/>
    </row>
    <row r="11" spans="2:31" s="65" customFormat="1" ht="21">
      <c r="B11" s="143" t="s">
        <v>2</v>
      </c>
      <c r="C11" s="474">
        <f>チーム登録!C11</f>
        <v>0</v>
      </c>
      <c r="D11" s="474"/>
      <c r="E11" s="474"/>
      <c r="F11" s="474"/>
      <c r="G11" s="474"/>
      <c r="H11" s="474"/>
      <c r="I11" s="474"/>
      <c r="J11" s="474"/>
      <c r="K11" s="474"/>
      <c r="L11" s="347"/>
      <c r="M11" s="347"/>
      <c r="N11" s="347"/>
      <c r="O11" s="347"/>
      <c r="P11" s="347"/>
      <c r="Q11" s="347"/>
      <c r="R11" s="347"/>
    </row>
    <row r="12" spans="2:31" s="65" customFormat="1">
      <c r="O12" s="129"/>
    </row>
    <row r="13" spans="2:31" s="65" customFormat="1" ht="19.5" customHeight="1">
      <c r="B13" s="143" t="s">
        <v>3</v>
      </c>
      <c r="C13" s="128" t="s">
        <v>4</v>
      </c>
      <c r="D13" s="475" t="str">
        <f>IF(チーム登録!D13="","",チーム登録!D13)</f>
        <v/>
      </c>
      <c r="E13" s="475"/>
      <c r="F13" s="475"/>
      <c r="G13" s="475"/>
      <c r="H13" s="475"/>
      <c r="I13" s="138"/>
      <c r="J13" s="139"/>
      <c r="K13" s="139"/>
      <c r="L13" s="139"/>
    </row>
    <row r="14" spans="2:31" s="65" customFormat="1" ht="19.5" customHeight="1">
      <c r="D14" s="476" t="str">
        <f>IF(チーム登録!D14="","",チーム登録!D14)</f>
        <v/>
      </c>
      <c r="E14" s="476"/>
      <c r="F14" s="476"/>
      <c r="G14" s="476"/>
      <c r="H14" s="476"/>
      <c r="I14" s="476"/>
      <c r="J14" s="476"/>
      <c r="K14" s="476"/>
      <c r="L14" s="476"/>
      <c r="M14" s="476"/>
      <c r="N14" s="476"/>
      <c r="O14" s="476"/>
      <c r="P14" s="476"/>
      <c r="Q14" s="476"/>
      <c r="R14" s="476"/>
      <c r="S14" s="476"/>
      <c r="T14" s="476"/>
      <c r="U14" s="476"/>
      <c r="V14" s="476"/>
      <c r="W14" s="476"/>
    </row>
    <row r="15" spans="2:31" s="65" customFormat="1" ht="19.5" customHeight="1">
      <c r="D15" s="476" t="str">
        <f>IF(チーム登録!D15="","",チーム登録!D15)</f>
        <v/>
      </c>
      <c r="E15" s="476"/>
      <c r="F15" s="476"/>
      <c r="G15" s="476"/>
      <c r="H15" s="476"/>
      <c r="I15" s="476"/>
      <c r="J15" s="476"/>
      <c r="K15" s="476"/>
      <c r="L15" s="476"/>
      <c r="M15" s="476"/>
      <c r="N15" s="476"/>
      <c r="O15" s="476"/>
      <c r="P15" s="476"/>
      <c r="Q15" s="476"/>
      <c r="R15" s="476"/>
      <c r="S15" s="476"/>
      <c r="T15" s="476"/>
      <c r="U15" s="476"/>
      <c r="V15" s="476"/>
      <c r="W15" s="476"/>
    </row>
    <row r="16" spans="2:31" s="65" customFormat="1" ht="19.5" customHeight="1">
      <c r="B16" s="143" t="s">
        <v>162</v>
      </c>
      <c r="C16" s="480" t="str">
        <f>IF(チーム登録!F16="","",チーム登録!F16)</f>
        <v/>
      </c>
      <c r="D16" s="480"/>
      <c r="E16" s="480"/>
      <c r="F16" s="480"/>
      <c r="G16" s="480"/>
      <c r="H16" s="480"/>
      <c r="I16" s="480"/>
      <c r="J16" s="480"/>
      <c r="K16" s="480"/>
      <c r="L16" s="135"/>
      <c r="M16" s="135"/>
      <c r="N16" s="135"/>
      <c r="O16" s="135"/>
      <c r="P16" s="135"/>
      <c r="Q16" s="135"/>
      <c r="R16" s="135"/>
      <c r="S16" s="135"/>
      <c r="T16" s="135"/>
      <c r="U16" s="135"/>
      <c r="V16" s="135"/>
      <c r="W16" s="135"/>
    </row>
    <row r="17" spans="2:27" s="65" customFormat="1" ht="19.5" customHeight="1">
      <c r="B17" s="143" t="s">
        <v>163</v>
      </c>
      <c r="C17" s="480" t="str">
        <f>IF(チーム登録!P16="","",チーム登録!P16)</f>
        <v/>
      </c>
      <c r="D17" s="480"/>
      <c r="E17" s="480"/>
      <c r="F17" s="480"/>
      <c r="G17" s="480"/>
      <c r="H17" s="480"/>
      <c r="I17" s="480"/>
      <c r="J17" s="480"/>
      <c r="K17" s="480"/>
      <c r="L17" s="136"/>
      <c r="M17" s="136"/>
      <c r="N17" s="137"/>
      <c r="O17" s="137"/>
      <c r="P17" s="136"/>
      <c r="Q17" s="136"/>
      <c r="R17" s="136"/>
      <c r="S17" s="136"/>
      <c r="T17" s="136"/>
      <c r="U17" s="136"/>
      <c r="V17" s="136"/>
      <c r="W17" s="136"/>
    </row>
    <row r="18" spans="2:27" s="130" customFormat="1" ht="19.5" customHeight="1">
      <c r="B18" s="143" t="s">
        <v>164</v>
      </c>
      <c r="C18" s="480" t="str">
        <f>IF(チーム登録!F17="","",チーム登録!F17)</f>
        <v/>
      </c>
      <c r="D18" s="480"/>
      <c r="E18" s="480"/>
      <c r="F18" s="480"/>
      <c r="G18" s="480"/>
      <c r="H18" s="480"/>
      <c r="I18" s="480"/>
      <c r="J18" s="480"/>
      <c r="K18" s="480"/>
      <c r="L18" s="480"/>
      <c r="M18" s="480"/>
      <c r="N18" s="480"/>
      <c r="O18" s="480"/>
      <c r="P18" s="480"/>
      <c r="Q18" s="480"/>
      <c r="R18" s="480"/>
      <c r="S18" s="480"/>
      <c r="T18" s="480"/>
      <c r="U18" s="480"/>
      <c r="V18" s="480"/>
      <c r="W18" s="480"/>
      <c r="X18" s="65"/>
      <c r="Y18" s="65"/>
      <c r="Z18" s="65"/>
    </row>
    <row r="19" spans="2:27" s="130" customFormat="1" ht="17.25">
      <c r="B19" s="146"/>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2:27" s="130" customFormat="1" ht="24" customHeight="1">
      <c r="B20" s="146" t="s">
        <v>25</v>
      </c>
      <c r="C20" s="478" t="s">
        <v>26</v>
      </c>
      <c r="D20" s="478"/>
      <c r="E20" s="477">
        <f>個人申込書!X66</f>
        <v>0</v>
      </c>
      <c r="F20" s="477"/>
      <c r="G20" s="65" t="s">
        <v>160</v>
      </c>
      <c r="H20" s="65"/>
      <c r="I20" s="65"/>
      <c r="J20" s="134"/>
      <c r="K20" s="479" t="s">
        <v>30</v>
      </c>
      <c r="L20" s="479"/>
      <c r="M20" s="479"/>
      <c r="N20" s="479"/>
      <c r="O20" s="479"/>
      <c r="P20" s="479"/>
      <c r="Q20" s="478" t="s">
        <v>26</v>
      </c>
      <c r="R20" s="478"/>
      <c r="S20" s="477">
        <f>個人申込書!X67</f>
        <v>0</v>
      </c>
      <c r="T20" s="477"/>
      <c r="U20" s="334" t="s">
        <v>17</v>
      </c>
      <c r="V20" s="334"/>
      <c r="W20" s="65"/>
      <c r="X20" s="65"/>
      <c r="Y20" s="65"/>
      <c r="Z20" s="65"/>
    </row>
    <row r="21" spans="2:27" s="130" customFormat="1" ht="24" customHeight="1">
      <c r="B21" s="146"/>
      <c r="C21" s="478" t="s">
        <v>27</v>
      </c>
      <c r="D21" s="478"/>
      <c r="E21" s="477">
        <f>個人申込書!X128</f>
        <v>0</v>
      </c>
      <c r="F21" s="477"/>
      <c r="G21" s="65" t="s">
        <v>160</v>
      </c>
      <c r="H21" s="65"/>
      <c r="I21" s="65"/>
      <c r="J21" s="134"/>
      <c r="K21" s="134"/>
      <c r="L21" s="134"/>
      <c r="M21" s="134"/>
      <c r="N21" s="134"/>
      <c r="O21" s="134"/>
      <c r="P21" s="134"/>
      <c r="Q21" s="478" t="s">
        <v>27</v>
      </c>
      <c r="R21" s="478"/>
      <c r="S21" s="477">
        <f>個人申込書!X129</f>
        <v>0</v>
      </c>
      <c r="T21" s="477"/>
      <c r="U21" s="334" t="s">
        <v>17</v>
      </c>
      <c r="V21" s="334"/>
      <c r="W21" s="65"/>
      <c r="X21" s="65"/>
      <c r="Y21" s="65"/>
      <c r="Z21" s="65"/>
    </row>
    <row r="22" spans="2:27" s="130" customFormat="1" ht="24" customHeight="1">
      <c r="B22" s="146"/>
      <c r="C22" s="478" t="s">
        <v>28</v>
      </c>
      <c r="D22" s="478"/>
      <c r="E22" s="477">
        <f>E20+E21</f>
        <v>0</v>
      </c>
      <c r="F22" s="477"/>
      <c r="G22" s="65" t="s">
        <v>160</v>
      </c>
      <c r="H22" s="65"/>
      <c r="I22" s="65"/>
      <c r="J22" s="134"/>
      <c r="K22" s="134"/>
      <c r="L22" s="134"/>
      <c r="M22" s="134"/>
      <c r="N22" s="134"/>
      <c r="O22" s="134"/>
      <c r="P22" s="134"/>
      <c r="Q22" s="478" t="s">
        <v>28</v>
      </c>
      <c r="R22" s="478"/>
      <c r="S22" s="477">
        <f>S20+S21</f>
        <v>0</v>
      </c>
      <c r="T22" s="477"/>
      <c r="U22" s="334" t="s">
        <v>17</v>
      </c>
      <c r="V22" s="334"/>
      <c r="W22" s="65"/>
      <c r="X22" s="65"/>
      <c r="Y22" s="65"/>
      <c r="Z22" s="65"/>
    </row>
    <row r="23" spans="2:27" s="130" customFormat="1" ht="17.25">
      <c r="B23" s="146"/>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2:27" s="130" customFormat="1" ht="24" customHeight="1">
      <c r="B24" s="146" t="s">
        <v>29</v>
      </c>
      <c r="C24" s="347" t="s">
        <v>31</v>
      </c>
      <c r="D24" s="347"/>
      <c r="E24" s="347"/>
      <c r="F24" s="347"/>
      <c r="G24" s="347"/>
      <c r="H24" s="477">
        <f>SUM(リレー申込書!AU20:AU21)</f>
        <v>0</v>
      </c>
      <c r="I24" s="477"/>
      <c r="J24" s="131" t="s">
        <v>17</v>
      </c>
      <c r="K24" s="65"/>
      <c r="L24" s="347" t="s">
        <v>151</v>
      </c>
      <c r="M24" s="347"/>
      <c r="N24" s="347"/>
      <c r="O24" s="347"/>
      <c r="P24" s="347"/>
      <c r="Q24" s="477">
        <f>SUM(リレー申込書!AU18:AU19)</f>
        <v>0</v>
      </c>
      <c r="R24" s="477"/>
      <c r="S24" s="131" t="s">
        <v>17</v>
      </c>
      <c r="T24" s="65"/>
      <c r="U24" s="65"/>
      <c r="V24" s="65"/>
      <c r="W24" s="65"/>
      <c r="Y24" s="65"/>
      <c r="Z24" s="65"/>
      <c r="AA24" s="65"/>
    </row>
    <row r="25" spans="2:27" s="130" customFormat="1" ht="24" customHeight="1">
      <c r="B25" s="146"/>
      <c r="C25" s="347" t="s">
        <v>150</v>
      </c>
      <c r="D25" s="347"/>
      <c r="E25" s="347"/>
      <c r="F25" s="347"/>
      <c r="G25" s="347"/>
      <c r="H25" s="477">
        <f>SUM(リレー申込書!AU16:AU17)</f>
        <v>0</v>
      </c>
      <c r="I25" s="477"/>
      <c r="J25" s="131" t="s">
        <v>17</v>
      </c>
      <c r="K25" s="65"/>
      <c r="L25" s="347" t="s">
        <v>152</v>
      </c>
      <c r="M25" s="347"/>
      <c r="N25" s="347"/>
      <c r="O25" s="347"/>
      <c r="P25" s="347"/>
      <c r="Q25" s="477">
        <f>SUM(リレー申込書!AU14:AU15)</f>
        <v>0</v>
      </c>
      <c r="R25" s="477"/>
      <c r="S25" s="131" t="s">
        <v>17</v>
      </c>
      <c r="T25" s="65"/>
      <c r="U25" s="65"/>
      <c r="V25" s="65"/>
      <c r="W25" s="65"/>
      <c r="Y25" s="65"/>
      <c r="Z25" s="65"/>
      <c r="AA25" s="65"/>
    </row>
    <row r="26" spans="2:27" s="130" customFormat="1" ht="24" customHeight="1">
      <c r="B26" s="147"/>
      <c r="C26" s="347" t="s">
        <v>140</v>
      </c>
      <c r="D26" s="347"/>
      <c r="E26" s="347"/>
      <c r="F26" s="347"/>
      <c r="G26" s="347"/>
      <c r="H26" s="477">
        <f>SUM(リレー申込書!AU24:AU25)</f>
        <v>0</v>
      </c>
      <c r="I26" s="477"/>
      <c r="J26" s="131" t="s">
        <v>17</v>
      </c>
      <c r="K26" s="65"/>
      <c r="L26" s="347" t="s">
        <v>32</v>
      </c>
      <c r="M26" s="347"/>
      <c r="N26" s="347"/>
      <c r="O26" s="347"/>
      <c r="P26" s="347"/>
      <c r="Q26" s="477">
        <f>SUM(リレー申込書!AU22:AU23)</f>
        <v>0</v>
      </c>
      <c r="R26" s="477"/>
      <c r="S26" s="131" t="s">
        <v>17</v>
      </c>
      <c r="T26" s="65"/>
      <c r="U26" s="65"/>
      <c r="V26" s="65"/>
      <c r="W26" s="65"/>
      <c r="Y26" s="65"/>
      <c r="Z26" s="65"/>
      <c r="AA26" s="65"/>
    </row>
    <row r="27" spans="2:27" s="130" customFormat="1" ht="24" customHeight="1">
      <c r="B27" s="147" t="str">
        <f>IF(B26="","","本大会では実施されません!")</f>
        <v/>
      </c>
      <c r="C27" s="65"/>
      <c r="D27" s="65"/>
      <c r="E27" s="65"/>
      <c r="F27" s="65"/>
      <c r="G27" s="65"/>
      <c r="H27" s="65"/>
      <c r="I27" s="65"/>
      <c r="J27" s="65"/>
      <c r="K27" s="65"/>
      <c r="L27" s="347" t="s">
        <v>33</v>
      </c>
      <c r="M27" s="347"/>
      <c r="N27" s="347"/>
      <c r="O27" s="347"/>
      <c r="P27" s="347"/>
      <c r="Q27" s="477">
        <f>SUM(H24:J26)+SUM(Q24:S26)</f>
        <v>0</v>
      </c>
      <c r="R27" s="477"/>
      <c r="S27" s="131" t="s">
        <v>17</v>
      </c>
      <c r="T27" s="65"/>
      <c r="U27" s="65"/>
      <c r="V27" s="65"/>
      <c r="W27" s="65"/>
      <c r="Y27" s="65"/>
      <c r="Z27" s="65"/>
      <c r="AA27" s="65"/>
    </row>
    <row r="28" spans="2:27" s="130" customFormat="1" ht="17.25">
      <c r="B28" s="146"/>
      <c r="C28" s="65"/>
      <c r="D28" s="65"/>
      <c r="E28" s="65"/>
      <c r="F28" s="65"/>
      <c r="G28" s="65"/>
      <c r="H28" s="65"/>
      <c r="I28" s="65"/>
      <c r="J28" s="65"/>
      <c r="K28" s="65"/>
      <c r="L28" s="65"/>
      <c r="M28" s="65"/>
      <c r="N28" s="65"/>
      <c r="O28" s="65"/>
      <c r="P28" s="132"/>
      <c r="Q28" s="132"/>
      <c r="R28" s="132"/>
      <c r="S28" s="65"/>
      <c r="T28" s="65"/>
      <c r="U28" s="65"/>
      <c r="V28" s="65"/>
      <c r="W28" s="65"/>
      <c r="X28" s="65"/>
      <c r="Y28" s="65"/>
      <c r="Z28" s="65"/>
    </row>
    <row r="29" spans="2:27" s="130" customFormat="1" ht="24" customHeight="1">
      <c r="B29" s="146" t="s">
        <v>34</v>
      </c>
      <c r="C29" s="334" t="s">
        <v>229</v>
      </c>
      <c r="D29" s="334"/>
      <c r="E29" s="334"/>
      <c r="F29" s="334"/>
      <c r="G29" s="334"/>
      <c r="H29" s="334"/>
      <c r="I29" s="334"/>
      <c r="J29" s="334"/>
      <c r="K29" s="335">
        <v>1800</v>
      </c>
      <c r="L29" s="335"/>
      <c r="M29" s="335"/>
      <c r="N29" s="65" t="s">
        <v>48</v>
      </c>
      <c r="O29" s="336">
        <f>個人申込書!AY65+個人申込書!AY130</f>
        <v>0</v>
      </c>
      <c r="P29" s="337"/>
      <c r="Q29" s="65" t="s">
        <v>17</v>
      </c>
      <c r="R29" s="65"/>
      <c r="S29" s="65" t="s">
        <v>47</v>
      </c>
      <c r="T29" s="338">
        <f t="shared" ref="T29:T34" si="0">K29*O29</f>
        <v>0</v>
      </c>
      <c r="U29" s="338"/>
      <c r="V29" s="338"/>
      <c r="W29" s="338"/>
      <c r="X29" s="338"/>
      <c r="Y29" s="65"/>
      <c r="Z29" s="65"/>
    </row>
    <row r="30" spans="2:27" s="130" customFormat="1" ht="24" customHeight="1">
      <c r="B30" s="146"/>
      <c r="C30" s="334" t="s">
        <v>230</v>
      </c>
      <c r="D30" s="334"/>
      <c r="E30" s="334"/>
      <c r="F30" s="334"/>
      <c r="G30" s="334"/>
      <c r="H30" s="334"/>
      <c r="I30" s="334"/>
      <c r="J30" s="334"/>
      <c r="K30" s="335">
        <v>3000</v>
      </c>
      <c r="L30" s="335"/>
      <c r="M30" s="335"/>
      <c r="N30" s="162" t="s">
        <v>48</v>
      </c>
      <c r="O30" s="336">
        <f>個人申込書!AY64+個人申込書!AY129</f>
        <v>0</v>
      </c>
      <c r="P30" s="336"/>
      <c r="Q30" s="162" t="s">
        <v>17</v>
      </c>
      <c r="R30" s="162"/>
      <c r="S30" s="162" t="s">
        <v>47</v>
      </c>
      <c r="T30" s="338">
        <f t="shared" si="0"/>
        <v>0</v>
      </c>
      <c r="U30" s="338"/>
      <c r="V30" s="338"/>
      <c r="W30" s="338"/>
      <c r="X30" s="338"/>
      <c r="Y30" s="162"/>
      <c r="Z30" s="162"/>
    </row>
    <row r="31" spans="2:27" s="130" customFormat="1" ht="21">
      <c r="B31" s="146"/>
      <c r="C31" s="334" t="s">
        <v>231</v>
      </c>
      <c r="D31" s="334"/>
      <c r="E31" s="334"/>
      <c r="F31" s="334"/>
      <c r="G31" s="334"/>
      <c r="H31" s="334"/>
      <c r="I31" s="334"/>
      <c r="J31" s="334"/>
      <c r="K31" s="335">
        <v>2800</v>
      </c>
      <c r="L31" s="335"/>
      <c r="M31" s="335"/>
      <c r="N31" s="65" t="s">
        <v>48</v>
      </c>
      <c r="O31" s="341">
        <f>リレー申込書!BT7</f>
        <v>0</v>
      </c>
      <c r="P31" s="341"/>
      <c r="Q31" s="65" t="s">
        <v>17</v>
      </c>
      <c r="R31" s="65"/>
      <c r="S31" s="65" t="s">
        <v>47</v>
      </c>
      <c r="T31" s="338">
        <f t="shared" si="0"/>
        <v>0</v>
      </c>
      <c r="U31" s="338"/>
      <c r="V31" s="338"/>
      <c r="W31" s="338"/>
      <c r="X31" s="338"/>
      <c r="Y31" s="65"/>
      <c r="Z31" s="65"/>
    </row>
    <row r="32" spans="2:27" s="130" customFormat="1" ht="21">
      <c r="B32" s="146"/>
      <c r="C32" s="334" t="s">
        <v>232</v>
      </c>
      <c r="D32" s="334"/>
      <c r="E32" s="334"/>
      <c r="F32" s="334"/>
      <c r="G32" s="334"/>
      <c r="H32" s="334"/>
      <c r="I32" s="334"/>
      <c r="J32" s="334"/>
      <c r="K32" s="335">
        <v>4000</v>
      </c>
      <c r="L32" s="335"/>
      <c r="M32" s="335"/>
      <c r="N32" s="162" t="s">
        <v>48</v>
      </c>
      <c r="O32" s="341">
        <f>リレー申込書!BS7</f>
        <v>0</v>
      </c>
      <c r="P32" s="341"/>
      <c r="Q32" s="162" t="s">
        <v>17</v>
      </c>
      <c r="R32" s="162"/>
      <c r="S32" s="162" t="s">
        <v>47</v>
      </c>
      <c r="T32" s="338">
        <f t="shared" si="0"/>
        <v>0</v>
      </c>
      <c r="U32" s="338"/>
      <c r="V32" s="338"/>
      <c r="W32" s="338"/>
      <c r="X32" s="338"/>
      <c r="Y32" s="162"/>
      <c r="Z32" s="162"/>
    </row>
    <row r="33" spans="2:26" s="130" customFormat="1" ht="21">
      <c r="B33" s="146"/>
      <c r="C33" s="334" t="s">
        <v>227</v>
      </c>
      <c r="D33" s="334"/>
      <c r="E33" s="334"/>
      <c r="F33" s="334"/>
      <c r="G33" s="334"/>
      <c r="H33" s="334"/>
      <c r="I33" s="334"/>
      <c r="J33" s="334"/>
      <c r="K33" s="335">
        <v>1000</v>
      </c>
      <c r="L33" s="335"/>
      <c r="M33" s="335"/>
      <c r="N33" s="65" t="s">
        <v>48</v>
      </c>
      <c r="O33" s="337">
        <f>チーム登録!O19</f>
        <v>0</v>
      </c>
      <c r="P33" s="337"/>
      <c r="Q33" s="65" t="s">
        <v>94</v>
      </c>
      <c r="R33" s="65"/>
      <c r="S33" s="65" t="s">
        <v>47</v>
      </c>
      <c r="T33" s="338">
        <f t="shared" si="0"/>
        <v>0</v>
      </c>
      <c r="U33" s="338"/>
      <c r="V33" s="338"/>
      <c r="W33" s="338"/>
      <c r="X33" s="338"/>
      <c r="Y33" s="65"/>
      <c r="Z33" s="65"/>
    </row>
    <row r="34" spans="2:26" s="130" customFormat="1" ht="21">
      <c r="B34" s="146"/>
      <c r="C34" s="334" t="s">
        <v>67</v>
      </c>
      <c r="D34" s="334"/>
      <c r="E34" s="334"/>
      <c r="F34" s="334"/>
      <c r="G34" s="334"/>
      <c r="H34" s="334"/>
      <c r="I34" s="334"/>
      <c r="J34" s="334"/>
      <c r="K34" s="335">
        <v>1500</v>
      </c>
      <c r="L34" s="335"/>
      <c r="M34" s="335"/>
      <c r="N34" s="65" t="s">
        <v>48</v>
      </c>
      <c r="O34" s="337">
        <f>チーム登録!O20</f>
        <v>0</v>
      </c>
      <c r="P34" s="337"/>
      <c r="Q34" s="65" t="s">
        <v>94</v>
      </c>
      <c r="R34" s="65"/>
      <c r="S34" s="65" t="s">
        <v>47</v>
      </c>
      <c r="T34" s="338">
        <f t="shared" si="0"/>
        <v>0</v>
      </c>
      <c r="U34" s="338"/>
      <c r="V34" s="338"/>
      <c r="W34" s="338"/>
      <c r="X34" s="338"/>
      <c r="Y34" s="65"/>
      <c r="Z34" s="65"/>
    </row>
    <row r="35" spans="2:26" s="65" customFormat="1" ht="21">
      <c r="B35" s="146"/>
      <c r="C35" s="334" t="s">
        <v>372</v>
      </c>
      <c r="D35" s="334"/>
      <c r="E35" s="334"/>
      <c r="F35" s="334"/>
      <c r="G35" s="334"/>
      <c r="H35" s="334"/>
      <c r="I35" s="334"/>
      <c r="J35" s="334"/>
      <c r="K35" s="334"/>
      <c r="L35" s="334"/>
      <c r="M35" s="334"/>
      <c r="N35" s="334"/>
      <c r="O35" s="334"/>
      <c r="P35" s="334"/>
      <c r="Q35" s="334"/>
      <c r="R35" s="334"/>
      <c r="S35" s="65" t="s">
        <v>47</v>
      </c>
      <c r="T35" s="338">
        <v>2000</v>
      </c>
      <c r="U35" s="338"/>
      <c r="V35" s="338"/>
      <c r="W35" s="338"/>
      <c r="X35" s="338"/>
    </row>
    <row r="36" spans="2:26" s="65" customFormat="1" ht="21">
      <c r="B36" s="146"/>
      <c r="C36" s="347" t="s">
        <v>36</v>
      </c>
      <c r="D36" s="347"/>
      <c r="E36" s="347"/>
      <c r="F36" s="347"/>
      <c r="G36" s="347"/>
      <c r="H36" s="347"/>
      <c r="I36" s="347"/>
      <c r="J36" s="347"/>
      <c r="K36" s="347"/>
      <c r="L36" s="347"/>
      <c r="M36" s="347"/>
      <c r="N36" s="347"/>
      <c r="O36" s="347"/>
      <c r="P36" s="347"/>
      <c r="Q36" s="347"/>
      <c r="S36" s="65" t="s">
        <v>47</v>
      </c>
      <c r="T36" s="348">
        <f>SUM(T29:W35)</f>
        <v>2000</v>
      </c>
      <c r="U36" s="348"/>
      <c r="V36" s="348"/>
      <c r="W36" s="348"/>
      <c r="X36" s="348"/>
    </row>
    <row r="37" spans="2:26" s="65" customFormat="1" ht="17.25">
      <c r="B37" s="146"/>
      <c r="T37" s="133"/>
      <c r="U37" s="133"/>
      <c r="V37" s="133"/>
      <c r="W37" s="133"/>
    </row>
    <row r="38" spans="2:26" ht="20.25" customHeight="1">
      <c r="B38" s="146" t="s">
        <v>209</v>
      </c>
      <c r="C38" s="327"/>
      <c r="D38" s="327"/>
      <c r="E38" s="326" t="s">
        <v>185</v>
      </c>
      <c r="F38" s="326"/>
      <c r="G38" s="326"/>
      <c r="H38" s="326"/>
      <c r="I38" s="326"/>
      <c r="J38" s="326"/>
      <c r="K38" s="326"/>
      <c r="L38" s="327" t="s">
        <v>87</v>
      </c>
      <c r="M38" s="327"/>
      <c r="N38" s="328" t="s">
        <v>186</v>
      </c>
      <c r="O38" s="328"/>
      <c r="P38" s="328"/>
      <c r="Q38" s="328"/>
      <c r="R38" s="328"/>
      <c r="S38" s="327" t="s">
        <v>20</v>
      </c>
      <c r="T38" s="327"/>
      <c r="U38" s="298" t="s">
        <v>187</v>
      </c>
      <c r="V38" s="299"/>
      <c r="W38" s="299"/>
      <c r="X38" s="300"/>
    </row>
    <row r="39" spans="2:26" ht="20.25" customHeight="1">
      <c r="C39" s="482">
        <v>1</v>
      </c>
      <c r="D39" s="483"/>
      <c r="E39" s="484">
        <f>チーム登録!D24</f>
        <v>0</v>
      </c>
      <c r="F39" s="484"/>
      <c r="G39" s="484"/>
      <c r="H39" s="484"/>
      <c r="I39" s="484"/>
      <c r="J39" s="484"/>
      <c r="K39" s="484"/>
      <c r="L39" s="484">
        <f>チーム登録!K24</f>
        <v>0</v>
      </c>
      <c r="M39" s="484"/>
      <c r="N39" s="484">
        <f>チーム登録!M24</f>
        <v>0</v>
      </c>
      <c r="O39" s="484"/>
      <c r="P39" s="484"/>
      <c r="Q39" s="484"/>
      <c r="R39" s="484"/>
      <c r="S39" s="484">
        <f>チーム登録!R24</f>
        <v>0</v>
      </c>
      <c r="T39" s="484"/>
      <c r="U39" s="485">
        <f>チーム登録!T24</f>
        <v>0</v>
      </c>
      <c r="V39" s="486"/>
      <c r="W39" s="486"/>
      <c r="X39" s="487"/>
    </row>
    <row r="40" spans="2:26" ht="20.25" customHeight="1">
      <c r="C40" s="482">
        <v>2</v>
      </c>
      <c r="D40" s="483"/>
      <c r="E40" s="484">
        <f>チーム登録!D25</f>
        <v>0</v>
      </c>
      <c r="F40" s="484"/>
      <c r="G40" s="484"/>
      <c r="H40" s="484"/>
      <c r="I40" s="484"/>
      <c r="J40" s="484"/>
      <c r="K40" s="484"/>
      <c r="L40" s="484">
        <f>チーム登録!K25</f>
        <v>0</v>
      </c>
      <c r="M40" s="484"/>
      <c r="N40" s="484">
        <f>チーム登録!M25</f>
        <v>0</v>
      </c>
      <c r="O40" s="484"/>
      <c r="P40" s="484"/>
      <c r="Q40" s="484"/>
      <c r="R40" s="484"/>
      <c r="S40" s="484">
        <f>チーム登録!R25</f>
        <v>0</v>
      </c>
      <c r="T40" s="484"/>
      <c r="U40" s="485">
        <f>チーム登録!T25</f>
        <v>0</v>
      </c>
      <c r="V40" s="486"/>
      <c r="W40" s="486"/>
      <c r="X40" s="487"/>
    </row>
    <row r="41" spans="2:26" ht="20.25" hidden="1" customHeight="1">
      <c r="C41" s="482">
        <v>3</v>
      </c>
      <c r="D41" s="483"/>
      <c r="E41" s="484">
        <f>チーム登録!D26</f>
        <v>0</v>
      </c>
      <c r="F41" s="484"/>
      <c r="G41" s="484"/>
      <c r="H41" s="484"/>
      <c r="I41" s="484"/>
      <c r="J41" s="484"/>
      <c r="K41" s="484"/>
      <c r="L41" s="484">
        <f>チーム登録!K26</f>
        <v>0</v>
      </c>
      <c r="M41" s="484"/>
      <c r="N41" s="484">
        <f>チーム登録!M26</f>
        <v>0</v>
      </c>
      <c r="O41" s="484"/>
      <c r="P41" s="484"/>
      <c r="Q41" s="484"/>
      <c r="R41" s="484"/>
      <c r="S41" s="484">
        <f>チーム登録!R26</f>
        <v>0</v>
      </c>
      <c r="T41" s="484"/>
      <c r="U41" s="485">
        <f>チーム登録!T26</f>
        <v>0</v>
      </c>
      <c r="V41" s="486"/>
      <c r="W41" s="486"/>
      <c r="X41" s="487"/>
    </row>
    <row r="43" spans="2:26" ht="21.75">
      <c r="E43" s="32" ph="1"/>
    </row>
    <row r="59" spans="5:5" ht="21.75">
      <c r="E59" s="32" ph="1"/>
    </row>
    <row r="64" spans="5:5" ht="21.75">
      <c r="E64" s="32" ph="1"/>
    </row>
    <row r="80" spans="5:5" ht="21.75">
      <c r="E80" s="32" ph="1"/>
    </row>
  </sheetData>
  <dataConsolidate/>
  <mergeCells count="97">
    <mergeCell ref="U40:X40"/>
    <mergeCell ref="C41:D41"/>
    <mergeCell ref="E41:K41"/>
    <mergeCell ref="L41:M41"/>
    <mergeCell ref="N41:R41"/>
    <mergeCell ref="S41:T41"/>
    <mergeCell ref="U41:X41"/>
    <mergeCell ref="C40:D40"/>
    <mergeCell ref="E40:K40"/>
    <mergeCell ref="L40:M40"/>
    <mergeCell ref="N40:R40"/>
    <mergeCell ref="S40:T40"/>
    <mergeCell ref="U38:X38"/>
    <mergeCell ref="C39:D39"/>
    <mergeCell ref="E39:K39"/>
    <mergeCell ref="L39:M39"/>
    <mergeCell ref="N39:R39"/>
    <mergeCell ref="S39:T39"/>
    <mergeCell ref="U39:X39"/>
    <mergeCell ref="C38:D38"/>
    <mergeCell ref="E38:K38"/>
    <mergeCell ref="L38:M38"/>
    <mergeCell ref="N38:R38"/>
    <mergeCell ref="S38:T38"/>
    <mergeCell ref="U22:V22"/>
    <mergeCell ref="T34:X34"/>
    <mergeCell ref="T35:X35"/>
    <mergeCell ref="T36:X36"/>
    <mergeCell ref="Q5:V5"/>
    <mergeCell ref="T31:X31"/>
    <mergeCell ref="T33:X33"/>
    <mergeCell ref="Q27:R27"/>
    <mergeCell ref="Q24:R24"/>
    <mergeCell ref="Q25:R25"/>
    <mergeCell ref="Q26:R26"/>
    <mergeCell ref="T29:X29"/>
    <mergeCell ref="T30:X30"/>
    <mergeCell ref="S22:T22"/>
    <mergeCell ref="C16:K16"/>
    <mergeCell ref="C17:K17"/>
    <mergeCell ref="C18:W18"/>
    <mergeCell ref="U20:V20"/>
    <mergeCell ref="U21:V21"/>
    <mergeCell ref="C20:D20"/>
    <mergeCell ref="C21:D21"/>
    <mergeCell ref="E20:F20"/>
    <mergeCell ref="S20:T20"/>
    <mergeCell ref="E21:F21"/>
    <mergeCell ref="S21:T21"/>
    <mergeCell ref="C33:J33"/>
    <mergeCell ref="C34:J34"/>
    <mergeCell ref="C35:R35"/>
    <mergeCell ref="C36:Q36"/>
    <mergeCell ref="K34:M34"/>
    <mergeCell ref="O34:P34"/>
    <mergeCell ref="K33:M33"/>
    <mergeCell ref="O33:P33"/>
    <mergeCell ref="C31:J31"/>
    <mergeCell ref="K31:M31"/>
    <mergeCell ref="O31:P31"/>
    <mergeCell ref="C30:J30"/>
    <mergeCell ref="K30:M30"/>
    <mergeCell ref="O30:P30"/>
    <mergeCell ref="C22:D22"/>
    <mergeCell ref="K20:P20"/>
    <mergeCell ref="Q20:R20"/>
    <mergeCell ref="Q21:R21"/>
    <mergeCell ref="Q22:R22"/>
    <mergeCell ref="C24:G24"/>
    <mergeCell ref="H24:I24"/>
    <mergeCell ref="C25:G25"/>
    <mergeCell ref="K29:M29"/>
    <mergeCell ref="C26:G26"/>
    <mergeCell ref="L24:P24"/>
    <mergeCell ref="L25:P25"/>
    <mergeCell ref="L26:P26"/>
    <mergeCell ref="L27:P27"/>
    <mergeCell ref="H25:I25"/>
    <mergeCell ref="H26:I26"/>
    <mergeCell ref="O29:P29"/>
    <mergeCell ref="C29:J29"/>
    <mergeCell ref="C32:J32"/>
    <mergeCell ref="K32:M32"/>
    <mergeCell ref="O32:P32"/>
    <mergeCell ref="T32:X32"/>
    <mergeCell ref="T1:W1"/>
    <mergeCell ref="C3:I3"/>
    <mergeCell ref="Q6:V6"/>
    <mergeCell ref="C8:W8"/>
    <mergeCell ref="C10:K10"/>
    <mergeCell ref="L6:P6"/>
    <mergeCell ref="C11:K11"/>
    <mergeCell ref="D13:H13"/>
    <mergeCell ref="D14:W14"/>
    <mergeCell ref="D15:W15"/>
    <mergeCell ref="L11:R11"/>
    <mergeCell ref="E22:F22"/>
  </mergeCells>
  <phoneticPr fontId="3"/>
  <dataValidations count="2">
    <dataValidation type="textLength" imeMode="off" allowBlank="1" showInputMessage="1" showErrorMessage="1" errorTitle="入力確認" error="半角8文字以内で入力して下さい。" promptTitle="日本SC協会登録番号" prompt="日本SC協会登録番号を入力して下さい。" sqref="C3:I4">
      <formula1>0</formula1>
      <formula2>8</formula2>
    </dataValidation>
    <dataValidation allowBlank="1" showErrorMessage="1" sqref="E39:X41"/>
  </dataValidations>
  <pageMargins left="0.39370078740157483" right="0.39370078740157483" top="0.59055118110236227" bottom="0.59055118110236227" header="0.51181102362204722" footer="0.51181102362204722"/>
  <headerFooter alignWithMargins="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C2"/>
  <sheetViews>
    <sheetView workbookViewId="0">
      <selection activeCell="D2" sqref="D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91</v>
      </c>
      <c r="B1" t="s">
        <v>92</v>
      </c>
      <c r="C1" t="s">
        <v>93</v>
      </c>
    </row>
    <row r="2" spans="1:3">
      <c r="A2" t="str">
        <f>チーム登録!B1</f>
        <v>第８３回日本ＳＣ協会･関東支部ﾏｽﾀｰｽﾞｽｲﾐﾝｸﾞﾌｪｽﾃｨﾊﾞﾙ</v>
      </c>
      <c r="B2" s="53">
        <v>42474</v>
      </c>
      <c r="C2" t="s">
        <v>228</v>
      </c>
    </row>
  </sheetData>
  <phoneticPr fontId="3"/>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チーム登録</vt:lpstr>
      <vt:lpstr>個人申込書</vt:lpstr>
      <vt:lpstr>リレー申込書</vt:lpstr>
      <vt:lpstr>連続出場者</vt:lpstr>
      <vt:lpstr>誓約書</vt:lpstr>
      <vt:lpstr>同意書の記入例</vt:lpstr>
      <vt:lpstr>同意書</vt:lpstr>
      <vt:lpstr>申込集計</vt:lpstr>
      <vt:lpstr>メール</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Takao Matsuzaki</cp:lastModifiedBy>
  <cp:lastPrinted>2016-10-19T02:11:33Z</cp:lastPrinted>
  <dcterms:created xsi:type="dcterms:W3CDTF">2003-04-18T11:12:20Z</dcterms:created>
  <dcterms:modified xsi:type="dcterms:W3CDTF">2018-03-08T05:44:37Z</dcterms:modified>
</cp:coreProperties>
</file>